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psiuk/Documents/SKISYSTEM/DAINESE/DAINESE_RACE/"/>
    </mc:Choice>
  </mc:AlternateContent>
  <xr:revisionPtr revIDLastSave="0" documentId="13_ncr:1_{53C2058D-9923-9C4A-B0DD-ECF036AD25D4}" xr6:coauthVersionLast="47" xr6:coauthVersionMax="47" xr10:uidLastSave="{00000000-0000-0000-0000-000000000000}"/>
  <bookViews>
    <workbookView xWindow="0" yWindow="500" windowWidth="27320" windowHeight="13720" activeTab="1" xr2:uid="{12E730D9-3812-EC4E-BB61-43A85B75D2F8}"/>
  </bookViews>
  <sheets>
    <sheet name="STRONA GŁÓWNA" sheetId="1" r:id="rId1"/>
    <sheet name="DAINES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H38" i="2"/>
  <c r="I37" i="2"/>
  <c r="H37" i="2"/>
  <c r="I36" i="2"/>
  <c r="H36" i="2"/>
  <c r="I35" i="2"/>
  <c r="H35" i="2"/>
  <c r="I34" i="2"/>
  <c r="H34" i="2"/>
  <c r="H33" i="2"/>
  <c r="L33" i="2"/>
  <c r="I33" i="2"/>
  <c r="L14" i="2"/>
  <c r="L13" i="2"/>
  <c r="L12" i="2"/>
  <c r="L11" i="2"/>
  <c r="L10" i="2"/>
  <c r="L9" i="2"/>
  <c r="L8" i="2"/>
  <c r="I13" i="2"/>
  <c r="H13" i="2"/>
  <c r="I12" i="2"/>
  <c r="H12" i="2"/>
  <c r="I11" i="2"/>
  <c r="H11" i="2"/>
  <c r="I10" i="2"/>
  <c r="H10" i="2"/>
  <c r="I9" i="2"/>
  <c r="H9" i="2"/>
  <c r="H8" i="2"/>
  <c r="I8" i="2"/>
  <c r="J93" i="2" l="1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H70" i="2" l="1"/>
  <c r="L70" i="2" s="1"/>
  <c r="I70" i="2"/>
  <c r="H74" i="2"/>
  <c r="L74" i="2" s="1"/>
  <c r="I74" i="2"/>
  <c r="H78" i="2"/>
  <c r="L78" i="2" s="1"/>
  <c r="I78" i="2"/>
  <c r="H82" i="2"/>
  <c r="L82" i="2" s="1"/>
  <c r="I82" i="2"/>
  <c r="H86" i="2"/>
  <c r="L86" i="2" s="1"/>
  <c r="I86" i="2"/>
  <c r="H90" i="2"/>
  <c r="L90" i="2" s="1"/>
  <c r="I90" i="2"/>
  <c r="H69" i="2"/>
  <c r="L69" i="2" s="1"/>
  <c r="I69" i="2"/>
  <c r="I71" i="2"/>
  <c r="H71" i="2"/>
  <c r="L71" i="2" s="1"/>
  <c r="I75" i="2"/>
  <c r="H75" i="2"/>
  <c r="L75" i="2" s="1"/>
  <c r="I79" i="2"/>
  <c r="H79" i="2"/>
  <c r="L79" i="2" s="1"/>
  <c r="I83" i="2"/>
  <c r="H83" i="2"/>
  <c r="L83" i="2" s="1"/>
  <c r="I87" i="2"/>
  <c r="H87" i="2"/>
  <c r="L87" i="2" s="1"/>
  <c r="I91" i="2"/>
  <c r="H91" i="2"/>
  <c r="L91" i="2" s="1"/>
  <c r="H72" i="2"/>
  <c r="L72" i="2" s="1"/>
  <c r="I72" i="2"/>
  <c r="H76" i="2"/>
  <c r="L76" i="2" s="1"/>
  <c r="I76" i="2"/>
  <c r="H80" i="2"/>
  <c r="L80" i="2" s="1"/>
  <c r="I80" i="2"/>
  <c r="H84" i="2"/>
  <c r="L84" i="2" s="1"/>
  <c r="I84" i="2"/>
  <c r="H88" i="2"/>
  <c r="L88" i="2" s="1"/>
  <c r="I88" i="2"/>
  <c r="H92" i="2"/>
  <c r="L92" i="2" s="1"/>
  <c r="I92" i="2"/>
  <c r="H73" i="2"/>
  <c r="L73" i="2" s="1"/>
  <c r="I73" i="2"/>
  <c r="H77" i="2"/>
  <c r="L77" i="2" s="1"/>
  <c r="I77" i="2"/>
  <c r="I81" i="2"/>
  <c r="H81" i="2"/>
  <c r="L81" i="2" s="1"/>
  <c r="I85" i="2"/>
  <c r="H85" i="2"/>
  <c r="L85" i="2" s="1"/>
  <c r="I89" i="2"/>
  <c r="H89" i="2"/>
  <c r="L89" i="2" s="1"/>
  <c r="I93" i="2"/>
  <c r="H93" i="2"/>
  <c r="L93" i="2" s="1"/>
  <c r="I54" i="2"/>
  <c r="H54" i="2"/>
  <c r="L54" i="2" s="1"/>
  <c r="I53" i="2"/>
  <c r="H53" i="2"/>
  <c r="L53" i="2" s="1"/>
  <c r="I52" i="2"/>
  <c r="H52" i="2"/>
  <c r="L52" i="2" s="1"/>
  <c r="I51" i="2"/>
  <c r="H51" i="2"/>
  <c r="L51" i="2" s="1"/>
  <c r="I43" i="2"/>
  <c r="H43" i="2"/>
  <c r="L43" i="2" s="1"/>
  <c r="I42" i="2"/>
  <c r="H42" i="2"/>
  <c r="L42" i="2" s="1"/>
  <c r="I41" i="2"/>
  <c r="H41" i="2"/>
  <c r="L41" i="2" s="1"/>
  <c r="I40" i="2"/>
  <c r="H40" i="2"/>
  <c r="L40" i="2" s="1"/>
  <c r="I39" i="2"/>
  <c r="H39" i="2"/>
  <c r="L39" i="2" s="1"/>
  <c r="I59" i="2" l="1"/>
  <c r="I67" i="2"/>
  <c r="I2" i="2"/>
  <c r="I3" i="2"/>
  <c r="I4" i="2"/>
  <c r="I5" i="2"/>
  <c r="I6" i="2"/>
  <c r="I7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5" i="2"/>
  <c r="I46" i="2"/>
  <c r="I47" i="2"/>
  <c r="I48" i="2"/>
  <c r="I49" i="2"/>
  <c r="I50" i="2"/>
  <c r="I28" i="2"/>
  <c r="I29" i="2"/>
  <c r="I30" i="2"/>
  <c r="I31" i="2"/>
  <c r="I32" i="2"/>
  <c r="I56" i="2"/>
  <c r="I57" i="2"/>
  <c r="I58" i="2"/>
  <c r="I60" i="2"/>
  <c r="I61" i="2"/>
  <c r="I62" i="2"/>
  <c r="I63" i="2"/>
  <c r="I64" i="2"/>
  <c r="I65" i="2"/>
  <c r="I66" i="2"/>
  <c r="H3" i="2"/>
  <c r="L3" i="2" s="1"/>
  <c r="H4" i="2"/>
  <c r="L4" i="2" s="1"/>
  <c r="H5" i="2"/>
  <c r="L5" i="2" s="1"/>
  <c r="H6" i="2"/>
  <c r="L6" i="2" s="1"/>
  <c r="H7" i="2"/>
  <c r="L7" i="2" s="1"/>
  <c r="H14" i="2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28" i="2"/>
  <c r="L28" i="2" s="1"/>
  <c r="H29" i="2"/>
  <c r="L29" i="2" s="1"/>
  <c r="H30" i="2"/>
  <c r="L30" i="2" s="1"/>
  <c r="H31" i="2"/>
  <c r="L31" i="2" s="1"/>
  <c r="H32" i="2"/>
  <c r="L32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2" i="2" l="1"/>
  <c r="L2" i="2" s="1"/>
  <c r="D14" i="1" s="1"/>
</calcChain>
</file>

<file path=xl/sharedStrings.xml><?xml version="1.0" encoding="utf-8"?>
<sst xmlns="http://schemas.openxmlformats.org/spreadsheetml/2006/main" count="447" uniqueCount="79">
  <si>
    <t>R001 SJ</t>
  </si>
  <si>
    <t>BLACK</t>
  </si>
  <si>
    <t>001</t>
  </si>
  <si>
    <t>XXS</t>
  </si>
  <si>
    <t>XS</t>
  </si>
  <si>
    <t>S</t>
  </si>
  <si>
    <t>M</t>
  </si>
  <si>
    <t>L</t>
  </si>
  <si>
    <t>XL</t>
  </si>
  <si>
    <t>FLEXAGON BACK PROTECTOR MAN</t>
  </si>
  <si>
    <t>BLACK/BLACK</t>
  </si>
  <si>
    <t>O61</t>
  </si>
  <si>
    <t>XXL</t>
  </si>
  <si>
    <t>XXXL</t>
  </si>
  <si>
    <t>FLEXAGON BACK PROTECTOR LADY</t>
  </si>
  <si>
    <t>FLEX SHORTS MAN</t>
  </si>
  <si>
    <t>SCARABEO R001 SJ</t>
  </si>
  <si>
    <t>JXS</t>
  </si>
  <si>
    <t>JS</t>
  </si>
  <si>
    <t>JM</t>
  </si>
  <si>
    <t>JL</t>
  </si>
  <si>
    <t>JXL</t>
  </si>
  <si>
    <t>FLEXAGON BACK PROTECTOR KID</t>
  </si>
  <si>
    <t>SCARABEO FLEX SHORTS</t>
  </si>
  <si>
    <t>Safety kit pocket</t>
  </si>
  <si>
    <t>NEW WC CARBON ARM GUARD MAN ATLETI</t>
  </si>
  <si>
    <t>NEUTRO</t>
  </si>
  <si>
    <t>NEW WC CARBON ARM GUARD LADY ATLETI</t>
  </si>
  <si>
    <t>NEW WC CARBON SHIN GUARD MAN ATLETI</t>
  </si>
  <si>
    <t>NEW WC CARBON SHIN GUARD LADY ATLETI</t>
  </si>
  <si>
    <t>Safety knee</t>
  </si>
  <si>
    <t>R001 SHIN GUARD</t>
  </si>
  <si>
    <t>N</t>
  </si>
  <si>
    <t>Safety elbow</t>
  </si>
  <si>
    <t>R001 FOREARM GUARD</t>
  </si>
  <si>
    <t>SCARABEO R001 SHIN GUARD</t>
  </si>
  <si>
    <t>KATEGORIA</t>
  </si>
  <si>
    <t>KOD</t>
  </si>
  <si>
    <t>NAZWA</t>
  </si>
  <si>
    <t>NAZWA KOLOR</t>
  </si>
  <si>
    <t>ROZMIAR</t>
  </si>
  <si>
    <t>ZAMÓWIENIE</t>
  </si>
  <si>
    <t>RACE PREORDER</t>
  </si>
  <si>
    <t>SCD</t>
  </si>
  <si>
    <t>RACE</t>
  </si>
  <si>
    <t>KLUB</t>
  </si>
  <si>
    <t>ROCZNIK</t>
  </si>
  <si>
    <t>ZAWODNIK</t>
  </si>
  <si>
    <t>TELEFON</t>
  </si>
  <si>
    <t>e-mail</t>
  </si>
  <si>
    <t>PUNKT ODBIORU</t>
  </si>
  <si>
    <t>*adresy na ostatniej stronie oferty race</t>
  </si>
  <si>
    <t>SUMA ZAMÓWIENIA</t>
  </si>
  <si>
    <t>EAN</t>
  </si>
  <si>
    <t>KOD KOLORU</t>
  </si>
  <si>
    <t>FORMULARZ ZAMÓWIENIA DAINESE RACE 21/22</t>
  </si>
  <si>
    <t>WARTOŚĆ</t>
  </si>
  <si>
    <t>FLEXAGON WAISTCOAT MAN</t>
  </si>
  <si>
    <t>LIMO/STRETCH-LIMO</t>
  </si>
  <si>
    <t>Y64</t>
  </si>
  <si>
    <t>SCARABEO VEST</t>
  </si>
  <si>
    <t>HIGH RISK RED</t>
  </si>
  <si>
    <t>Y86</t>
  </si>
  <si>
    <t>STRETCH LIMO</t>
  </si>
  <si>
    <t>Safety vest JR</t>
  </si>
  <si>
    <t>Safety back JR</t>
  </si>
  <si>
    <t>Safety vest SR</t>
  </si>
  <si>
    <t>Safety back SR</t>
  </si>
  <si>
    <t>Safety shorts SR</t>
  </si>
  <si>
    <t>Safety shorts JR</t>
  </si>
  <si>
    <t>HP ERGOTEK PRO GLOVES</t>
  </si>
  <si>
    <t>Gloves</t>
  </si>
  <si>
    <t>HP ERGOTEK PRO MITTEN GLOVES</t>
  </si>
  <si>
    <t>STRETCH-LIMO/HIGH-RISK-RED</t>
  </si>
  <si>
    <t>Y60</t>
  </si>
  <si>
    <t>HP ERGOTEK GLOVES</t>
  </si>
  <si>
    <t>STRETCH-LIMO/STRETCH-LIMO</t>
  </si>
  <si>
    <t>STAR-WHITE/STRETCH-LIMO</t>
  </si>
  <si>
    <t>29F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</si>
</sst>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zł&quot;_ ;_ * \(#,##0.00\)\ &quot;zł&quot;_ ;_ * &quot;-&quot;??_)\ &quot;zł&quot;_ ;_ @_ "/>
    <numFmt numFmtId="164" formatCode="_ * #,##0_)\ &quot;zł&quot;_ ;_ * \(#,##0\)\ &quot;zł&quot;_ ;_ * &quot;-&quot;??_)\ &quot;zł&quot;_ ;_ @_ "/>
    <numFmt numFmtId="165" formatCode="_-* #,##0.00&quot; zł&quot;_-;\-* #,##0.00&quot; zł&quot;_-;_-* \-??&quot; zł&quot;_-;_-@_-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" fontId="2" fillId="2" borderId="1" xfId="0" applyNumberFormat="1" applyFont="1" applyFill="1" applyBorder="1"/>
    <xf numFmtId="0" fontId="2" fillId="3" borderId="1" xfId="0" applyFont="1" applyFill="1" applyBorder="1"/>
    <xf numFmtId="164" fontId="2" fillId="0" borderId="1" xfId="1" applyNumberFormat="1" applyFont="1" applyBorder="1"/>
    <xf numFmtId="44" fontId="2" fillId="0" borderId="1" xfId="1" applyFont="1" applyBorder="1"/>
    <xf numFmtId="0" fontId="2" fillId="0" borderId="0" xfId="0" applyFont="1"/>
    <xf numFmtId="49" fontId="2" fillId="0" borderId="1" xfId="0" applyNumberFormat="1" applyFont="1" applyBorder="1"/>
    <xf numFmtId="164" fontId="2" fillId="0" borderId="0" xfId="1" applyNumberFormat="1" applyFont="1"/>
    <xf numFmtId="44" fontId="2" fillId="0" borderId="0" xfId="1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4" fontId="3" fillId="4" borderId="1" xfId="1" applyNumberFormat="1" applyFont="1" applyFill="1" applyBorder="1"/>
    <xf numFmtId="44" fontId="3" fillId="4" borderId="1" xfId="1" applyFont="1" applyFill="1" applyBorder="1"/>
    <xf numFmtId="0" fontId="4" fillId="0" borderId="0" xfId="0" applyFont="1"/>
    <xf numFmtId="49" fontId="3" fillId="4" borderId="1" xfId="0" applyNumberFormat="1" applyFont="1" applyFill="1" applyBorder="1"/>
    <xf numFmtId="49" fontId="2" fillId="0" borderId="0" xfId="0" applyNumberFormat="1" applyFont="1"/>
    <xf numFmtId="0" fontId="6" fillId="0" borderId="0" xfId="2" applyFont="1"/>
    <xf numFmtId="0" fontId="5" fillId="0" borderId="0" xfId="2"/>
    <xf numFmtId="0" fontId="6" fillId="0" borderId="0" xfId="2" applyFont="1" applyAlignment="1">
      <alignment horizontal="center"/>
    </xf>
    <xf numFmtId="0" fontId="7" fillId="5" borderId="2" xfId="2" applyFont="1" applyFill="1" applyBorder="1"/>
    <xf numFmtId="0" fontId="8" fillId="0" borderId="3" xfId="2" applyFont="1" applyBorder="1"/>
    <xf numFmtId="0" fontId="8" fillId="0" borderId="2" xfId="2" applyFont="1" applyBorder="1"/>
    <xf numFmtId="0" fontId="7" fillId="0" borderId="0" xfId="2" applyFont="1"/>
    <xf numFmtId="0" fontId="8" fillId="0" borderId="0" xfId="2" applyFont="1"/>
    <xf numFmtId="0" fontId="7" fillId="5" borderId="4" xfId="2" applyFont="1" applyFill="1" applyBorder="1" applyAlignment="1">
      <alignment horizontal="left"/>
    </xf>
    <xf numFmtId="0" fontId="9" fillId="5" borderId="2" xfId="2" applyFont="1" applyFill="1" applyBorder="1"/>
    <xf numFmtId="0" fontId="5" fillId="0" borderId="2" xfId="2" applyBorder="1"/>
    <xf numFmtId="0" fontId="8" fillId="0" borderId="0" xfId="2" applyFont="1" applyAlignment="1">
      <alignment horizontal="left"/>
    </xf>
    <xf numFmtId="165" fontId="10" fillId="6" borderId="6" xfId="1" applyNumberFormat="1" applyFont="1" applyFill="1" applyBorder="1" applyAlignment="1" applyProtection="1"/>
    <xf numFmtId="164" fontId="2" fillId="0" borderId="1" xfId="0" applyNumberFormat="1" applyFont="1" applyBorder="1"/>
    <xf numFmtId="164" fontId="11" fillId="0" borderId="1" xfId="1" applyNumberFormat="1" applyFont="1" applyBorder="1"/>
    <xf numFmtId="49" fontId="2" fillId="0" borderId="1" xfId="0" applyNumberFormat="1" applyFont="1" applyFill="1" applyBorder="1"/>
    <xf numFmtId="164" fontId="11" fillId="0" borderId="1" xfId="1" applyNumberFormat="1" applyFont="1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44" fontId="2" fillId="0" borderId="1" xfId="1" applyFont="1" applyFill="1" applyBorder="1"/>
    <xf numFmtId="0" fontId="2" fillId="0" borderId="0" xfId="0" applyFont="1" applyFill="1"/>
    <xf numFmtId="0" fontId="12" fillId="7" borderId="1" xfId="0" applyFont="1" applyFill="1" applyBorder="1"/>
    <xf numFmtId="0" fontId="12" fillId="7" borderId="1" xfId="0" applyFont="1" applyFill="1" applyBorder="1" applyAlignment="1">
      <alignment horizontal="left"/>
    </xf>
    <xf numFmtId="49" fontId="12" fillId="7" borderId="1" xfId="0" applyNumberFormat="1" applyFont="1" applyFill="1" applyBorder="1"/>
    <xf numFmtId="164" fontId="12" fillId="7" borderId="1" xfId="1" applyNumberFormat="1" applyFont="1" applyFill="1" applyBorder="1"/>
    <xf numFmtId="44" fontId="12" fillId="7" borderId="1" xfId="1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49" fontId="2" fillId="7" borderId="1" xfId="0" applyNumberFormat="1" applyFont="1" applyFill="1" applyBorder="1"/>
    <xf numFmtId="1" fontId="2" fillId="7" borderId="1" xfId="0" applyNumberFormat="1" applyFont="1" applyFill="1" applyBorder="1"/>
    <xf numFmtId="164" fontId="11" fillId="7" borderId="1" xfId="1" applyNumberFormat="1" applyFont="1" applyFill="1" applyBorder="1"/>
    <xf numFmtId="164" fontId="2" fillId="7" borderId="1" xfId="1" applyNumberFormat="1" applyFont="1" applyFill="1" applyBorder="1"/>
    <xf numFmtId="44" fontId="2" fillId="7" borderId="1" xfId="1" applyFont="1" applyFill="1" applyBorder="1"/>
    <xf numFmtId="164" fontId="2" fillId="7" borderId="1" xfId="0" applyNumberFormat="1" applyFont="1" applyFill="1" applyBorder="1"/>
    <xf numFmtId="1" fontId="12" fillId="7" borderId="1" xfId="0" applyNumberFormat="1" applyFont="1" applyFill="1" applyBorder="1"/>
    <xf numFmtId="164" fontId="12" fillId="7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1" fontId="0" fillId="2" borderId="0" xfId="0" applyNumberFormat="1" applyFill="1"/>
    <xf numFmtId="0" fontId="0" fillId="0" borderId="7" xfId="0" applyBorder="1"/>
    <xf numFmtId="0" fontId="0" fillId="0" borderId="7" xfId="0" applyBorder="1" applyAlignment="1">
      <alignment horizontal="left"/>
    </xf>
    <xf numFmtId="1" fontId="0" fillId="2" borderId="1" xfId="0" applyNumberFormat="1" applyFill="1" applyBorder="1"/>
    <xf numFmtId="44" fontId="0" fillId="0" borderId="1" xfId="1" applyFont="1" applyBorder="1"/>
    <xf numFmtId="0" fontId="6" fillId="0" borderId="0" xfId="2" applyFont="1" applyAlignment="1">
      <alignment horizontal="center"/>
    </xf>
    <xf numFmtId="0" fontId="9" fillId="5" borderId="5" xfId="2" applyFont="1" applyFill="1" applyBorder="1" applyAlignment="1">
      <alignment horizontal="center" vertical="center"/>
    </xf>
  </cellXfs>
  <cellStyles count="3">
    <cellStyle name="Excel Built-in Normal" xfId="2" xr:uid="{5DB9BFFC-FF52-F045-A17C-AF8604088619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685800</xdr:colOff>
      <xdr:row>2</xdr:row>
      <xdr:rowOff>241021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8861AEB-CE87-FE42-951C-2EF5E122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8100" cy="672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inese%20AW21-22%20cennik%20hu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0">
          <cell r="A10">
            <v>204749522</v>
          </cell>
          <cell r="B10" t="str">
            <v>HP DIAMOND II S+</v>
          </cell>
          <cell r="C10">
            <v>391.5</v>
          </cell>
          <cell r="D10">
            <v>3899.99</v>
          </cell>
        </row>
        <row r="11">
          <cell r="A11">
            <v>204749523</v>
          </cell>
          <cell r="B11" t="str">
            <v>HP DOME</v>
          </cell>
          <cell r="C11">
            <v>304.5</v>
          </cell>
          <cell r="D11">
            <v>2999.99</v>
          </cell>
        </row>
        <row r="12">
          <cell r="A12">
            <v>204749524</v>
          </cell>
          <cell r="B12" t="str">
            <v>HP LEDGE</v>
          </cell>
          <cell r="C12">
            <v>239.5</v>
          </cell>
          <cell r="D12">
            <v>2399.9899999999998</v>
          </cell>
        </row>
        <row r="13">
          <cell r="A13">
            <v>204749525</v>
          </cell>
          <cell r="B13" t="str">
            <v>HP SPUR</v>
          </cell>
          <cell r="C13">
            <v>196</v>
          </cell>
          <cell r="D13">
            <v>1999.99</v>
          </cell>
        </row>
        <row r="14">
          <cell r="A14">
            <v>204749526</v>
          </cell>
          <cell r="B14" t="str">
            <v>HPL SPIRE</v>
          </cell>
          <cell r="C14">
            <v>239.5</v>
          </cell>
          <cell r="D14">
            <v>2399.9899999999998</v>
          </cell>
        </row>
        <row r="15">
          <cell r="A15">
            <v>204749527</v>
          </cell>
          <cell r="B15" t="str">
            <v>HPL SERAC</v>
          </cell>
          <cell r="C15">
            <v>196</v>
          </cell>
          <cell r="D15">
            <v>1999.99</v>
          </cell>
        </row>
        <row r="16">
          <cell r="A16">
            <v>204749528</v>
          </cell>
          <cell r="B16" t="str">
            <v>SKI DOWNJACKET SPORT</v>
          </cell>
          <cell r="C16">
            <v>283</v>
          </cell>
          <cell r="D16">
            <v>2799.99</v>
          </cell>
        </row>
        <row r="17">
          <cell r="A17">
            <v>204749529</v>
          </cell>
          <cell r="B17" t="str">
            <v xml:space="preserve">SKI DOWNJACKET </v>
          </cell>
          <cell r="C17">
            <v>239.5</v>
          </cell>
          <cell r="D17">
            <v>2399.9899999999998</v>
          </cell>
        </row>
        <row r="18">
          <cell r="A18">
            <v>204749530</v>
          </cell>
          <cell r="B18" t="str">
            <v>DOWNJACKET LITE</v>
          </cell>
          <cell r="C18">
            <v>174</v>
          </cell>
          <cell r="D18">
            <v>1699.99</v>
          </cell>
        </row>
        <row r="19">
          <cell r="A19"/>
          <cell r="B19" t="str">
            <v>JACKETS WOMAN</v>
          </cell>
          <cell r="C19"/>
          <cell r="D19"/>
        </row>
        <row r="20">
          <cell r="A20">
            <v>204749531</v>
          </cell>
          <cell r="B20" t="str">
            <v>HP MOAT WMN</v>
          </cell>
          <cell r="C20">
            <v>304.5</v>
          </cell>
          <cell r="D20">
            <v>2999.99</v>
          </cell>
        </row>
        <row r="21">
          <cell r="A21">
            <v>204749532</v>
          </cell>
          <cell r="B21" t="str">
            <v>HP MESA WMN</v>
          </cell>
          <cell r="C21">
            <v>239.5</v>
          </cell>
          <cell r="D21">
            <v>2399.9899999999998</v>
          </cell>
        </row>
        <row r="22">
          <cell r="A22">
            <v>204749533</v>
          </cell>
          <cell r="B22" t="str">
            <v>HP PLATEAU WMN</v>
          </cell>
          <cell r="C22">
            <v>196</v>
          </cell>
          <cell r="D22">
            <v>1999.99</v>
          </cell>
        </row>
        <row r="23">
          <cell r="A23">
            <v>204749534</v>
          </cell>
          <cell r="B23" t="str">
            <v>SKI DOWNJACKET SPORT WMN</v>
          </cell>
          <cell r="C23">
            <v>283</v>
          </cell>
          <cell r="D23">
            <v>2799.99</v>
          </cell>
        </row>
        <row r="24">
          <cell r="A24">
            <v>204749535</v>
          </cell>
          <cell r="B24" t="str">
            <v>SKI DOWNJACKET WMN</v>
          </cell>
          <cell r="C24">
            <v>239.5</v>
          </cell>
          <cell r="D24">
            <v>2399.9899999999998</v>
          </cell>
        </row>
        <row r="25">
          <cell r="A25"/>
          <cell r="B25" t="str">
            <v>PANTS MAN</v>
          </cell>
          <cell r="C25"/>
          <cell r="D25"/>
        </row>
        <row r="26">
          <cell r="A26">
            <v>204769407</v>
          </cell>
          <cell r="B26" t="str">
            <v>HP TALUS PANTS</v>
          </cell>
          <cell r="C26">
            <v>196</v>
          </cell>
          <cell r="D26">
            <v>1999.99</v>
          </cell>
        </row>
        <row r="27">
          <cell r="A27">
            <v>204769408</v>
          </cell>
          <cell r="B27" t="str">
            <v>HP KNOB PANTS</v>
          </cell>
          <cell r="C27">
            <v>130.5</v>
          </cell>
          <cell r="D27">
            <v>1299.99</v>
          </cell>
        </row>
        <row r="28">
          <cell r="A28">
            <v>204769409</v>
          </cell>
          <cell r="B28" t="str">
            <v>HPL KNOLL PANTS</v>
          </cell>
          <cell r="C28">
            <v>174</v>
          </cell>
          <cell r="D28">
            <v>1799.99</v>
          </cell>
        </row>
        <row r="29">
          <cell r="A29"/>
          <cell r="B29" t="str">
            <v>PANTS WOMAN</v>
          </cell>
          <cell r="C29"/>
          <cell r="D29"/>
        </row>
        <row r="30">
          <cell r="A30">
            <v>204769410</v>
          </cell>
          <cell r="B30" t="str">
            <v>HP VERGLAS PANTS WMN</v>
          </cell>
          <cell r="C30">
            <v>174</v>
          </cell>
          <cell r="D30">
            <v>1799.99</v>
          </cell>
        </row>
        <row r="31">
          <cell r="A31">
            <v>204769411</v>
          </cell>
          <cell r="B31" t="str">
            <v>HP SCREE PANTS WMN</v>
          </cell>
          <cell r="C31">
            <v>130.5</v>
          </cell>
          <cell r="D31">
            <v>1299.99</v>
          </cell>
        </row>
        <row r="32">
          <cell r="A32"/>
          <cell r="B32" t="str">
            <v>MID &amp; BASE LAYERS</v>
          </cell>
          <cell r="C32">
            <v>0</v>
          </cell>
          <cell r="D32">
            <v>0</v>
          </cell>
        </row>
        <row r="33">
          <cell r="A33">
            <v>204749536</v>
          </cell>
          <cell r="B33" t="str">
            <v>HPL CORE S+</v>
          </cell>
          <cell r="C33">
            <v>130.5</v>
          </cell>
          <cell r="D33">
            <v>1299.99</v>
          </cell>
        </row>
        <row r="34">
          <cell r="A34">
            <v>204910027</v>
          </cell>
          <cell r="B34" t="str">
            <v>HP MID</v>
          </cell>
          <cell r="C34">
            <v>65.5</v>
          </cell>
          <cell r="D34">
            <v>649.99</v>
          </cell>
        </row>
        <row r="35">
          <cell r="A35">
            <v>204910028</v>
          </cell>
          <cell r="B35" t="str">
            <v>HP MID WMN</v>
          </cell>
          <cell r="C35">
            <v>65.5</v>
          </cell>
          <cell r="D35">
            <v>649.99</v>
          </cell>
        </row>
        <row r="36">
          <cell r="A36">
            <v>204910019</v>
          </cell>
          <cell r="B36" t="str">
            <v>HP1 BL M SHIRT</v>
          </cell>
          <cell r="C36">
            <v>35</v>
          </cell>
          <cell r="D36">
            <v>349.99</v>
          </cell>
        </row>
        <row r="37">
          <cell r="A37">
            <v>204910020</v>
          </cell>
          <cell r="B37" t="str">
            <v>HP1 BL M PANT</v>
          </cell>
          <cell r="C37">
            <v>30.5</v>
          </cell>
          <cell r="D37">
            <v>299.99</v>
          </cell>
        </row>
        <row r="38">
          <cell r="A38">
            <v>204910021</v>
          </cell>
          <cell r="B38" t="str">
            <v>HP1 BL L SHIRT</v>
          </cell>
          <cell r="C38">
            <v>35</v>
          </cell>
          <cell r="D38">
            <v>349.99</v>
          </cell>
        </row>
        <row r="39">
          <cell r="A39">
            <v>204910022</v>
          </cell>
          <cell r="B39" t="str">
            <v>HP1 BL L PANTS</v>
          </cell>
          <cell r="C39">
            <v>30.5</v>
          </cell>
          <cell r="D39">
            <v>299.99</v>
          </cell>
        </row>
        <row r="40">
          <cell r="A40">
            <v>204999729</v>
          </cell>
          <cell r="B40" t="str">
            <v>HP SOCKS</v>
          </cell>
          <cell r="C40">
            <v>11</v>
          </cell>
          <cell r="D40">
            <v>99.99</v>
          </cell>
        </row>
        <row r="41">
          <cell r="A41"/>
          <cell r="B41" t="str">
            <v>GLOVES</v>
          </cell>
          <cell r="C41"/>
          <cell r="D41"/>
        </row>
        <row r="42">
          <cell r="A42">
            <v>204815950</v>
          </cell>
          <cell r="B42" t="str">
            <v>HP ERGOTEK PRO MITTEN GLOVES</v>
          </cell>
          <cell r="C42">
            <v>115</v>
          </cell>
          <cell r="D42">
            <v>999.99</v>
          </cell>
        </row>
        <row r="43">
          <cell r="A43">
            <v>204815951</v>
          </cell>
          <cell r="B43" t="str">
            <v>HP ERGOTEK PRO GLOVES</v>
          </cell>
          <cell r="C43">
            <v>115</v>
          </cell>
          <cell r="D43">
            <v>999.99</v>
          </cell>
        </row>
        <row r="44">
          <cell r="A44">
            <v>204815952</v>
          </cell>
          <cell r="B44" t="str">
            <v>HP ERGOTEK GLOVES</v>
          </cell>
          <cell r="C44">
            <v>90</v>
          </cell>
          <cell r="D44">
            <v>799.99</v>
          </cell>
        </row>
        <row r="45">
          <cell r="A45">
            <v>204815947</v>
          </cell>
          <cell r="B45" t="str">
            <v>HP GLOVES</v>
          </cell>
          <cell r="C45">
            <v>75</v>
          </cell>
          <cell r="D45">
            <v>699.99</v>
          </cell>
        </row>
        <row r="46">
          <cell r="A46">
            <v>204815955</v>
          </cell>
          <cell r="B46" t="str">
            <v>HP GLOVES SPORT</v>
          </cell>
          <cell r="C46">
            <v>65</v>
          </cell>
          <cell r="D46">
            <v>599.99</v>
          </cell>
        </row>
        <row r="47">
          <cell r="A47">
            <v>204815948</v>
          </cell>
          <cell r="B47" t="str">
            <v>HP GLOVES WMN</v>
          </cell>
          <cell r="C47">
            <v>50</v>
          </cell>
          <cell r="D47">
            <v>449.99</v>
          </cell>
        </row>
        <row r="48">
          <cell r="A48"/>
          <cell r="B48" t="str">
            <v>SAFETY</v>
          </cell>
          <cell r="C48"/>
          <cell r="D48"/>
        </row>
        <row r="49">
          <cell r="A49" t="str">
            <v>204D30002</v>
          </cell>
          <cell r="B49" t="str">
            <v>D-AIR SKI EVOLUTION</v>
          </cell>
          <cell r="C49">
            <v>750</v>
          </cell>
          <cell r="D49">
            <v>6799.99</v>
          </cell>
        </row>
        <row r="50">
          <cell r="A50" t="str">
            <v>204D30003</v>
          </cell>
          <cell r="B50" t="str">
            <v>D-AIR SKI EVOLUTION LADY</v>
          </cell>
          <cell r="C50">
            <v>750</v>
          </cell>
          <cell r="D50">
            <v>6799.99</v>
          </cell>
        </row>
        <row r="51">
          <cell r="A51" t="str">
            <v>204D30100</v>
          </cell>
          <cell r="B51" t="str">
            <v>D-AIR SKI EVOLUTION BAG REPLACEMENT</v>
          </cell>
          <cell r="C51">
            <v>150</v>
          </cell>
          <cell r="D51">
            <v>1349.99</v>
          </cell>
        </row>
        <row r="52">
          <cell r="A52" t="str">
            <v>204D30101</v>
          </cell>
          <cell r="B52" t="str">
            <v>D-AIR SKI EVOLUTION LADY BAG REPLACEMENT</v>
          </cell>
          <cell r="C52">
            <v>150</v>
          </cell>
          <cell r="D52">
            <v>1349.99</v>
          </cell>
        </row>
        <row r="53">
          <cell r="A53">
            <v>204879992</v>
          </cell>
          <cell r="B53" t="str">
            <v>FLEXAGON PL WAISTCOAT MAN</v>
          </cell>
          <cell r="C53">
            <v>100</v>
          </cell>
          <cell r="D53">
            <v>899.99</v>
          </cell>
        </row>
        <row r="54">
          <cell r="A54">
            <v>204879993</v>
          </cell>
          <cell r="B54" t="str">
            <v>FLEXAGON PL WAISTCOAT LADY</v>
          </cell>
          <cell r="C54">
            <v>100</v>
          </cell>
          <cell r="D54">
            <v>899.99</v>
          </cell>
        </row>
        <row r="55">
          <cell r="A55">
            <v>204876003</v>
          </cell>
          <cell r="B55" t="str">
            <v>FLEXAGON WAISTCOAT MAN</v>
          </cell>
          <cell r="C55">
            <v>85</v>
          </cell>
          <cell r="D55">
            <v>749.99</v>
          </cell>
        </row>
        <row r="56">
          <cell r="A56">
            <v>204876004</v>
          </cell>
          <cell r="B56" t="str">
            <v>FLEXAGON WAISTCOAT WMN</v>
          </cell>
          <cell r="C56">
            <v>85</v>
          </cell>
          <cell r="D56">
            <v>749.99</v>
          </cell>
        </row>
        <row r="57">
          <cell r="A57">
            <v>204876017</v>
          </cell>
          <cell r="B57" t="str">
            <v>AUXAGON WAISTCOAT MAN</v>
          </cell>
          <cell r="C57">
            <v>70</v>
          </cell>
          <cell r="D57">
            <v>599.99</v>
          </cell>
        </row>
        <row r="58">
          <cell r="A58">
            <v>204876016</v>
          </cell>
          <cell r="B58" t="str">
            <v>AUXAGON WAISTCOAT WMN</v>
          </cell>
          <cell r="C58">
            <v>70</v>
          </cell>
          <cell r="D58">
            <v>599.99</v>
          </cell>
        </row>
        <row r="59">
          <cell r="A59">
            <v>204879948</v>
          </cell>
          <cell r="B59" t="str">
            <v>SOFT FLEX HYBRID MAN</v>
          </cell>
          <cell r="C59">
            <v>100</v>
          </cell>
          <cell r="D59">
            <v>899.99</v>
          </cell>
        </row>
        <row r="60">
          <cell r="A60">
            <v>204879949</v>
          </cell>
          <cell r="B60" t="str">
            <v>SOFT FLEX HYBRID LADY</v>
          </cell>
          <cell r="C60">
            <v>100</v>
          </cell>
          <cell r="D60">
            <v>899.99</v>
          </cell>
        </row>
        <row r="61">
          <cell r="A61">
            <v>204876018</v>
          </cell>
          <cell r="B61" t="str">
            <v>AUXAGON VEST</v>
          </cell>
          <cell r="C61">
            <v>50</v>
          </cell>
          <cell r="D61">
            <v>449.99</v>
          </cell>
        </row>
        <row r="62">
          <cell r="A62">
            <v>204879958</v>
          </cell>
          <cell r="B62" t="str">
            <v>FLEXAGON BACK PROTECTOR MAN</v>
          </cell>
          <cell r="C62">
            <v>70</v>
          </cell>
          <cell r="D62">
            <v>599.99</v>
          </cell>
        </row>
        <row r="63">
          <cell r="A63">
            <v>204879959</v>
          </cell>
          <cell r="B63" t="str">
            <v>FLEXAGON BACK PROTECTOR LADY</v>
          </cell>
          <cell r="C63">
            <v>70</v>
          </cell>
          <cell r="D63">
            <v>599.99</v>
          </cell>
        </row>
        <row r="64">
          <cell r="A64">
            <v>204876014</v>
          </cell>
          <cell r="B64" t="str">
            <v>AUXAGON BACK PROTECTOR 1</v>
          </cell>
          <cell r="C64">
            <v>60</v>
          </cell>
          <cell r="D64">
            <v>549.99</v>
          </cell>
        </row>
        <row r="65">
          <cell r="A65">
            <v>204876015</v>
          </cell>
          <cell r="B65" t="str">
            <v>AUXAGON BACK PROTECTOR 2</v>
          </cell>
          <cell r="C65">
            <v>60</v>
          </cell>
          <cell r="D65">
            <v>549.99</v>
          </cell>
        </row>
        <row r="66">
          <cell r="A66">
            <v>204879997</v>
          </cell>
          <cell r="B66" t="str">
            <v>RHYOLITE 2 WINTER</v>
          </cell>
          <cell r="C66">
            <v>140</v>
          </cell>
          <cell r="D66">
            <v>1249.99</v>
          </cell>
        </row>
        <row r="67">
          <cell r="A67">
            <v>204876026</v>
          </cell>
          <cell r="B67" t="str">
            <v>R001 SLALOM JACKET</v>
          </cell>
          <cell r="C67">
            <v>90</v>
          </cell>
          <cell r="D67">
            <v>799.99</v>
          </cell>
        </row>
        <row r="68">
          <cell r="A68">
            <v>204876010</v>
          </cell>
          <cell r="B68" t="str">
            <v>ACTION SHORTS EVO</v>
          </cell>
          <cell r="C68">
            <v>50</v>
          </cell>
          <cell r="D68">
            <v>449.99</v>
          </cell>
        </row>
        <row r="69">
          <cell r="A69">
            <v>204879995</v>
          </cell>
          <cell r="B69" t="str">
            <v>FLEX SHORTS MAN</v>
          </cell>
          <cell r="C69">
            <v>45</v>
          </cell>
          <cell r="D69">
            <v>399.99</v>
          </cell>
        </row>
        <row r="70">
          <cell r="A70">
            <v>204879980</v>
          </cell>
          <cell r="B70" t="str">
            <v>WC CARBON ARM GUARD MAN</v>
          </cell>
          <cell r="C70">
            <v>200</v>
          </cell>
          <cell r="D70">
            <v>1799.99</v>
          </cell>
        </row>
        <row r="71">
          <cell r="A71">
            <v>204879981</v>
          </cell>
          <cell r="B71" t="str">
            <v>WC CARBON ARM GUARD WMN</v>
          </cell>
          <cell r="C71">
            <v>200</v>
          </cell>
          <cell r="D71">
            <v>1799.99</v>
          </cell>
        </row>
        <row r="72">
          <cell r="A72">
            <v>204876031</v>
          </cell>
          <cell r="B72" t="str">
            <v>R001 FOREARM GUARD</v>
          </cell>
          <cell r="C72">
            <v>45</v>
          </cell>
          <cell r="D72">
            <v>399.99</v>
          </cell>
        </row>
        <row r="73">
          <cell r="A73">
            <v>204879982</v>
          </cell>
          <cell r="B73" t="str">
            <v>WC CARBON SHIN GUARD MAN</v>
          </cell>
          <cell r="C73">
            <v>250</v>
          </cell>
          <cell r="D73">
            <v>2249.9899999999998</v>
          </cell>
        </row>
        <row r="74">
          <cell r="A74">
            <v>204879983</v>
          </cell>
          <cell r="B74" t="str">
            <v>WC CARBON SHIN GUARD WMN</v>
          </cell>
          <cell r="C74">
            <v>250</v>
          </cell>
          <cell r="D74">
            <v>2249.9899999999998</v>
          </cell>
        </row>
        <row r="75">
          <cell r="A75">
            <v>204876030</v>
          </cell>
          <cell r="B75" t="str">
            <v>R001 SHIN GUARD</v>
          </cell>
          <cell r="C75">
            <v>50</v>
          </cell>
          <cell r="D75">
            <v>449.99</v>
          </cell>
        </row>
        <row r="76">
          <cell r="A76">
            <v>204879625</v>
          </cell>
          <cell r="B76" t="str">
            <v>KNEE GUARD GIANT 05</v>
          </cell>
          <cell r="C76">
            <v>20</v>
          </cell>
          <cell r="D76">
            <v>179.99</v>
          </cell>
        </row>
        <row r="77">
          <cell r="A77">
            <v>204879972</v>
          </cell>
          <cell r="B77" t="str">
            <v>PRO ARMOR KNEE GUARD</v>
          </cell>
          <cell r="C77">
            <v>40</v>
          </cell>
          <cell r="D77">
            <v>349.99</v>
          </cell>
        </row>
        <row r="78">
          <cell r="A78">
            <v>204879973</v>
          </cell>
          <cell r="B78" t="str">
            <v>PRO ARMOR ELBOW GUARD</v>
          </cell>
          <cell r="C78">
            <v>35</v>
          </cell>
          <cell r="D78">
            <v>299.99</v>
          </cell>
        </row>
        <row r="79">
          <cell r="A79">
            <v>204879919</v>
          </cell>
          <cell r="B79" t="str">
            <v>HECTOR WRISTGUARD 13</v>
          </cell>
          <cell r="C79">
            <v>30</v>
          </cell>
          <cell r="D79">
            <v>259.99</v>
          </cell>
        </row>
        <row r="80">
          <cell r="A80">
            <v>204815916</v>
          </cell>
          <cell r="B80" t="str">
            <v>D-IMPACT 13 D-DRY GLOVE</v>
          </cell>
          <cell r="C80">
            <v>65.5</v>
          </cell>
          <cell r="D80">
            <v>599.99</v>
          </cell>
        </row>
        <row r="81">
          <cell r="A81"/>
          <cell r="B81" t="str">
            <v>HELMETS</v>
          </cell>
          <cell r="C81"/>
          <cell r="D81"/>
        </row>
        <row r="82">
          <cell r="A82">
            <v>204840385</v>
          </cell>
          <cell r="B82" t="str">
            <v>R001 CARBON</v>
          </cell>
          <cell r="C82">
            <v>225</v>
          </cell>
          <cell r="D82">
            <v>1999.99</v>
          </cell>
        </row>
        <row r="83">
          <cell r="A83">
            <v>204840384</v>
          </cell>
          <cell r="B83" t="str">
            <v>R001 FIBER</v>
          </cell>
          <cell r="C83">
            <v>115</v>
          </cell>
          <cell r="D83">
            <v>999.99</v>
          </cell>
        </row>
        <row r="84">
          <cell r="A84">
            <v>204840370</v>
          </cell>
          <cell r="B84" t="str">
            <v>NUCLEO MIPS PRO SKI HELMET</v>
          </cell>
          <cell r="C84">
            <v>115</v>
          </cell>
          <cell r="D84">
            <v>999.99</v>
          </cell>
        </row>
        <row r="85">
          <cell r="A85">
            <v>204840368</v>
          </cell>
          <cell r="B85" t="str">
            <v>NUCLEO MIPS PRO AF SKI HELMET</v>
          </cell>
          <cell r="C85">
            <v>115</v>
          </cell>
          <cell r="D85">
            <v>999.99</v>
          </cell>
        </row>
        <row r="86">
          <cell r="A86">
            <v>204840372</v>
          </cell>
          <cell r="B86" t="str">
            <v>NUCLEO MIPS SKI HELMET</v>
          </cell>
          <cell r="C86">
            <v>100</v>
          </cell>
          <cell r="D86">
            <v>899.99</v>
          </cell>
        </row>
        <row r="87">
          <cell r="A87">
            <v>204840371</v>
          </cell>
          <cell r="B87" t="str">
            <v>NUCLEO SKI HELMET</v>
          </cell>
          <cell r="C87">
            <v>80</v>
          </cell>
          <cell r="D87">
            <v>699.99</v>
          </cell>
        </row>
        <row r="88">
          <cell r="A88">
            <v>204840369</v>
          </cell>
          <cell r="B88" t="str">
            <v>NUCLEO AF SKI HELMET</v>
          </cell>
          <cell r="C88">
            <v>80</v>
          </cell>
          <cell r="D88">
            <v>699.99</v>
          </cell>
        </row>
        <row r="89">
          <cell r="A89">
            <v>204840374</v>
          </cell>
          <cell r="B89" t="str">
            <v>ELEMENTO MIPS</v>
          </cell>
          <cell r="C89">
            <v>80</v>
          </cell>
          <cell r="D89">
            <v>699.99</v>
          </cell>
        </row>
        <row r="90">
          <cell r="A90">
            <v>204840375</v>
          </cell>
          <cell r="B90" t="str">
            <v>ELEMENTO MIPS AF</v>
          </cell>
          <cell r="C90">
            <v>80</v>
          </cell>
          <cell r="D90">
            <v>699.99</v>
          </cell>
        </row>
        <row r="91">
          <cell r="A91">
            <v>204840376</v>
          </cell>
          <cell r="B91" t="str">
            <v>ELEMENTO</v>
          </cell>
          <cell r="C91">
            <v>65</v>
          </cell>
          <cell r="D91">
            <v>559.99</v>
          </cell>
        </row>
        <row r="92">
          <cell r="A92">
            <v>204840377</v>
          </cell>
          <cell r="B92" t="str">
            <v>ELEMENTO AF</v>
          </cell>
          <cell r="C92">
            <v>65</v>
          </cell>
          <cell r="D92">
            <v>559.99</v>
          </cell>
        </row>
        <row r="93">
          <cell r="A93"/>
          <cell r="B93" t="str">
            <v>GOGGLES</v>
          </cell>
          <cell r="C93">
            <v>0</v>
          </cell>
          <cell r="D93">
            <v>0</v>
          </cell>
        </row>
        <row r="94">
          <cell r="A94">
            <v>204930000</v>
          </cell>
          <cell r="B94" t="str">
            <v>HP HORIZON</v>
          </cell>
          <cell r="C94">
            <v>75</v>
          </cell>
          <cell r="D94">
            <v>649.99</v>
          </cell>
        </row>
        <row r="95">
          <cell r="A95">
            <v>204930001</v>
          </cell>
          <cell r="B95" t="str">
            <v>HP HORIZON ASIAN FIT</v>
          </cell>
          <cell r="C95">
            <v>75</v>
          </cell>
          <cell r="D95">
            <v>649.99</v>
          </cell>
        </row>
        <row r="96">
          <cell r="A96">
            <v>204855589</v>
          </cell>
          <cell r="B96" t="str">
            <v>HP HO LENS CYLINDRICAL</v>
          </cell>
          <cell r="C96">
            <v>30</v>
          </cell>
          <cell r="D96">
            <v>259.99</v>
          </cell>
        </row>
        <row r="97">
          <cell r="A97"/>
          <cell r="B97" t="str">
            <v>SCARABEO JACKETS</v>
          </cell>
          <cell r="C97"/>
          <cell r="D97"/>
        </row>
        <row r="98">
          <cell r="A98">
            <v>204520022</v>
          </cell>
          <cell r="B98" t="str">
            <v>RIBBO HP JKT</v>
          </cell>
          <cell r="C98">
            <v>113.5</v>
          </cell>
          <cell r="D98">
            <v>999.99</v>
          </cell>
        </row>
        <row r="99">
          <cell r="A99">
            <v>204520023</v>
          </cell>
          <cell r="B99" t="str">
            <v>RIBBO PADDING JKT</v>
          </cell>
          <cell r="C99">
            <v>113.5</v>
          </cell>
          <cell r="D99">
            <v>999.99</v>
          </cell>
        </row>
        <row r="100">
          <cell r="A100"/>
          <cell r="B100" t="str">
            <v>SCARABEO PANTS</v>
          </cell>
          <cell r="C100"/>
          <cell r="D100"/>
        </row>
        <row r="101">
          <cell r="A101">
            <v>204769392</v>
          </cell>
          <cell r="B101" t="str">
            <v>RIBBO PANTS</v>
          </cell>
          <cell r="C101">
            <v>77</v>
          </cell>
          <cell r="D101">
            <v>749.99</v>
          </cell>
        </row>
        <row r="102">
          <cell r="A102"/>
          <cell r="B102" t="str">
            <v>SCARABEO MID LAYERS</v>
          </cell>
          <cell r="C102">
            <v>0</v>
          </cell>
          <cell r="D102">
            <v>0</v>
          </cell>
        </row>
        <row r="103">
          <cell r="A103">
            <v>204890978</v>
          </cell>
          <cell r="B103" t="str">
            <v>SCARABEO MID</v>
          </cell>
          <cell r="C103">
            <v>27.5</v>
          </cell>
          <cell r="D103">
            <v>249.99</v>
          </cell>
        </row>
        <row r="104">
          <cell r="A104"/>
          <cell r="B104" t="str">
            <v>SCARABEO GLOVES</v>
          </cell>
          <cell r="C104"/>
          <cell r="D104"/>
        </row>
        <row r="105">
          <cell r="A105">
            <v>204815954</v>
          </cell>
          <cell r="B105" t="str">
            <v>SCARABEO R001 GLOVES</v>
          </cell>
          <cell r="C105">
            <v>50</v>
          </cell>
          <cell r="D105">
            <v>449.99</v>
          </cell>
        </row>
        <row r="106">
          <cell r="A106">
            <v>204815949</v>
          </cell>
          <cell r="B106" t="str">
            <v>HP SCARABEO GLOVES JUNIOR</v>
          </cell>
          <cell r="C106">
            <v>30</v>
          </cell>
          <cell r="D106">
            <v>259.99</v>
          </cell>
        </row>
        <row r="107">
          <cell r="A107">
            <v>204815945</v>
          </cell>
          <cell r="B107" t="str">
            <v>SCARABEO GLOVES</v>
          </cell>
          <cell r="C107">
            <v>25</v>
          </cell>
          <cell r="D107">
            <v>219.99</v>
          </cell>
        </row>
        <row r="108">
          <cell r="A108"/>
          <cell r="B108" t="str">
            <v>SCARABEO SAFETY</v>
          </cell>
          <cell r="C108"/>
          <cell r="D108"/>
        </row>
        <row r="109">
          <cell r="A109">
            <v>204876005</v>
          </cell>
          <cell r="B109" t="str">
            <v>SCARABEO FLEXAGON WAISTCOAT</v>
          </cell>
          <cell r="C109">
            <v>60</v>
          </cell>
          <cell r="D109">
            <v>549.99</v>
          </cell>
        </row>
        <row r="110">
          <cell r="A110">
            <v>204876019</v>
          </cell>
          <cell r="B110" t="str">
            <v>SCARABEO VEST</v>
          </cell>
          <cell r="C110">
            <v>45</v>
          </cell>
          <cell r="D110">
            <v>399.99</v>
          </cell>
        </row>
        <row r="111">
          <cell r="A111">
            <v>204879960</v>
          </cell>
          <cell r="B111" t="str">
            <v>FLEXAGON BACK PROTECTOR KID</v>
          </cell>
          <cell r="C111">
            <v>45</v>
          </cell>
          <cell r="D111">
            <v>399.99</v>
          </cell>
        </row>
        <row r="112">
          <cell r="A112">
            <v>204876025</v>
          </cell>
          <cell r="B112" t="str">
            <v>SCARABEO R001 SLALOM JACKET</v>
          </cell>
          <cell r="C112">
            <v>65</v>
          </cell>
          <cell r="D112">
            <v>569.99</v>
          </cell>
        </row>
        <row r="113">
          <cell r="A113">
            <v>204879996</v>
          </cell>
          <cell r="B113" t="str">
            <v>SCARABEO FLEX SHORTS</v>
          </cell>
          <cell r="C113">
            <v>45</v>
          </cell>
          <cell r="D113">
            <v>399.99</v>
          </cell>
        </row>
        <row r="114">
          <cell r="A114">
            <v>204876032</v>
          </cell>
          <cell r="B114" t="str">
            <v>SCARABEO R001 SHIN GUARD</v>
          </cell>
          <cell r="C114">
            <v>45</v>
          </cell>
          <cell r="D114">
            <v>399.99</v>
          </cell>
        </row>
        <row r="115">
          <cell r="A115"/>
          <cell r="B115" t="str">
            <v>SCARABEO HELMETS</v>
          </cell>
          <cell r="C115"/>
          <cell r="D115"/>
        </row>
        <row r="116">
          <cell r="A116">
            <v>204840386</v>
          </cell>
          <cell r="B116" t="str">
            <v>SCARABEO R001 ABS</v>
          </cell>
          <cell r="C116">
            <v>75</v>
          </cell>
          <cell r="D116">
            <v>649.99</v>
          </cell>
        </row>
        <row r="117">
          <cell r="A117">
            <v>204840280</v>
          </cell>
          <cell r="B117" t="str">
            <v>SNOW TEAM JR EVO HELMET</v>
          </cell>
          <cell r="C117">
            <v>20</v>
          </cell>
          <cell r="D117">
            <v>179.99</v>
          </cell>
        </row>
        <row r="118">
          <cell r="A118">
            <v>204850042</v>
          </cell>
          <cell r="B118" t="str">
            <v>D-RACE CHINGUARD</v>
          </cell>
          <cell r="C118">
            <v>15</v>
          </cell>
          <cell r="D118">
            <v>129.99</v>
          </cell>
        </row>
        <row r="119">
          <cell r="A119"/>
          <cell r="B119" t="str">
            <v>SCARABEO GOGGLES</v>
          </cell>
          <cell r="C119">
            <v>0</v>
          </cell>
          <cell r="D119">
            <v>0</v>
          </cell>
        </row>
        <row r="120">
          <cell r="A120">
            <v>204930007</v>
          </cell>
          <cell r="B120" t="str">
            <v>SCARABEO HORIZON</v>
          </cell>
          <cell r="C120">
            <v>50</v>
          </cell>
          <cell r="D120">
            <v>449.99</v>
          </cell>
        </row>
        <row r="121">
          <cell r="A121">
            <v>204855609</v>
          </cell>
          <cell r="B121" t="str">
            <v>SCARABEO SPARE LENS</v>
          </cell>
          <cell r="C121">
            <v>30</v>
          </cell>
          <cell r="D121">
            <v>259.99</v>
          </cell>
        </row>
        <row r="123">
          <cell r="A123" t="str">
            <v>Podkreślone produkty to nowości</v>
          </cell>
          <cell r="B123"/>
          <cell r="C123"/>
          <cell r="D123"/>
        </row>
        <row r="124">
          <cell r="A124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9726-74F7-F34C-9018-F02D968B9F62}">
  <dimension ref="A2:G14"/>
  <sheetViews>
    <sheetView zoomScale="150" zoomScaleNormal="150" workbookViewId="0">
      <selection activeCell="C6" sqref="C6"/>
    </sheetView>
  </sheetViews>
  <sheetFormatPr baseColWidth="10" defaultColWidth="8.5" defaultRowHeight="15" x14ac:dyDescent="0.2"/>
  <cols>
    <col min="1" max="1" width="8.5" style="19"/>
    <col min="2" max="2" width="16.33203125" style="19" customWidth="1"/>
    <col min="3" max="3" width="33" style="19" customWidth="1"/>
    <col min="4" max="4" width="16.33203125" style="19" customWidth="1"/>
    <col min="5" max="5" width="8.5" style="19"/>
    <col min="6" max="6" width="18.33203125" style="19" customWidth="1"/>
    <col min="7" max="16384" width="8.5" style="19"/>
  </cols>
  <sheetData>
    <row r="2" spans="1:7" ht="19" x14ac:dyDescent="0.25">
      <c r="A2" s="18"/>
      <c r="B2" s="61" t="s">
        <v>55</v>
      </c>
      <c r="C2" s="61"/>
      <c r="D2" s="61"/>
      <c r="E2" s="61"/>
      <c r="F2" s="61"/>
      <c r="G2" s="61"/>
    </row>
    <row r="3" spans="1:7" ht="19" x14ac:dyDescent="0.25">
      <c r="F3" s="20"/>
      <c r="G3" s="20"/>
    </row>
    <row r="4" spans="1:7" ht="19" x14ac:dyDescent="0.25">
      <c r="F4" s="20"/>
      <c r="G4" s="20"/>
    </row>
    <row r="5" spans="1:7" ht="19" x14ac:dyDescent="0.25">
      <c r="F5" s="20"/>
      <c r="G5" s="20"/>
    </row>
    <row r="6" spans="1:7" ht="19" x14ac:dyDescent="0.25">
      <c r="B6" s="21" t="s">
        <v>45</v>
      </c>
      <c r="C6" s="22"/>
      <c r="E6" s="21" t="s">
        <v>46</v>
      </c>
      <c r="F6" s="20"/>
      <c r="G6" s="20"/>
    </row>
    <row r="7" spans="1:7" ht="19" x14ac:dyDescent="0.25">
      <c r="B7" s="21" t="s">
        <v>47</v>
      </c>
      <c r="C7" s="22"/>
      <c r="E7" s="23"/>
      <c r="F7" s="20"/>
      <c r="G7" s="20"/>
    </row>
    <row r="8" spans="1:7" ht="19" x14ac:dyDescent="0.25">
      <c r="B8" s="24"/>
      <c r="C8" s="25"/>
      <c r="E8" s="25"/>
      <c r="F8" s="20"/>
      <c r="G8" s="20"/>
    </row>
    <row r="9" spans="1:7" x14ac:dyDescent="0.2">
      <c r="B9" s="21" t="s">
        <v>48</v>
      </c>
      <c r="C9" s="23"/>
      <c r="E9" s="25"/>
    </row>
    <row r="10" spans="1:7" x14ac:dyDescent="0.2">
      <c r="B10" s="26" t="s">
        <v>49</v>
      </c>
      <c r="C10" s="23"/>
      <c r="E10" s="25"/>
    </row>
    <row r="11" spans="1:7" x14ac:dyDescent="0.2">
      <c r="B11" s="24"/>
      <c r="C11" s="25"/>
      <c r="E11" s="25"/>
    </row>
    <row r="12" spans="1:7" x14ac:dyDescent="0.2">
      <c r="B12" s="27" t="s">
        <v>50</v>
      </c>
      <c r="C12" s="28"/>
      <c r="D12" s="19" t="s">
        <v>51</v>
      </c>
      <c r="F12" s="24"/>
    </row>
    <row r="13" spans="1:7" ht="16" thickBot="1" x14ac:dyDescent="0.25">
      <c r="F13" s="29"/>
    </row>
    <row r="14" spans="1:7" ht="16" thickBot="1" x14ac:dyDescent="0.25">
      <c r="B14" s="62" t="s">
        <v>52</v>
      </c>
      <c r="C14" s="62"/>
      <c r="D14" s="30">
        <f>DAINESE!L68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7EDD-81EB-F24F-B35B-A9CBB5491F04}">
  <sheetPr>
    <tabColor theme="1"/>
  </sheetPr>
  <dimension ref="A1:L93"/>
  <sheetViews>
    <sheetView tabSelected="1" workbookViewId="0">
      <pane ySplit="1" topLeftCell="A51" activePane="bottomLeft" state="frozen"/>
      <selection pane="bottomLeft" activeCell="K2" sqref="K2"/>
    </sheetView>
  </sheetViews>
  <sheetFormatPr baseColWidth="10" defaultRowHeight="16" x14ac:dyDescent="0.2"/>
  <cols>
    <col min="1" max="1" width="18" style="7" bestFit="1" customWidth="1"/>
    <col min="2" max="2" width="10.1640625" style="7" bestFit="1" customWidth="1"/>
    <col min="3" max="3" width="39" style="7" bestFit="1" customWidth="1"/>
    <col min="4" max="4" width="14" style="7" bestFit="1" customWidth="1"/>
    <col min="5" max="5" width="12.6640625" style="17" bestFit="1" customWidth="1"/>
    <col min="6" max="6" width="9.1640625" style="7" bestFit="1" customWidth="1"/>
    <col min="7" max="7" width="14.1640625" style="7" bestFit="1" customWidth="1"/>
    <col min="8" max="8" width="16.33203125" style="9" bestFit="1" customWidth="1"/>
    <col min="9" max="9" width="9" style="9" bestFit="1" customWidth="1"/>
    <col min="10" max="10" width="11.5" style="10" bestFit="1" customWidth="1"/>
    <col min="11" max="11" width="12.5" style="7" bestFit="1" customWidth="1"/>
    <col min="12" max="12" width="16.5" style="7" customWidth="1"/>
    <col min="13" max="16384" width="10.83203125" style="7"/>
  </cols>
  <sheetData>
    <row r="1" spans="1:12" s="15" customFormat="1" x14ac:dyDescent="0.2">
      <c r="A1" s="11" t="s">
        <v>36</v>
      </c>
      <c r="B1" s="12" t="s">
        <v>37</v>
      </c>
      <c r="C1" s="11" t="s">
        <v>38</v>
      </c>
      <c r="D1" s="11" t="s">
        <v>39</v>
      </c>
      <c r="E1" s="16" t="s">
        <v>54</v>
      </c>
      <c r="F1" s="11" t="s">
        <v>40</v>
      </c>
      <c r="G1" s="11" t="s">
        <v>53</v>
      </c>
      <c r="H1" s="13" t="s">
        <v>42</v>
      </c>
      <c r="I1" s="13" t="s">
        <v>44</v>
      </c>
      <c r="J1" s="14" t="s">
        <v>43</v>
      </c>
      <c r="K1" s="11" t="s">
        <v>41</v>
      </c>
      <c r="L1" s="11" t="s">
        <v>56</v>
      </c>
    </row>
    <row r="2" spans="1:12" x14ac:dyDescent="0.2">
      <c r="A2" s="1" t="s">
        <v>66</v>
      </c>
      <c r="B2" s="2">
        <v>204876026</v>
      </c>
      <c r="C2" s="1" t="s">
        <v>0</v>
      </c>
      <c r="D2" s="1" t="s">
        <v>1</v>
      </c>
      <c r="E2" s="8" t="s">
        <v>2</v>
      </c>
      <c r="F2" s="1" t="s">
        <v>3</v>
      </c>
      <c r="G2" s="3">
        <v>8051019376008</v>
      </c>
      <c r="H2" s="32">
        <f t="shared" ref="H2:H8" si="0">J2-(J2*0.3)</f>
        <v>559.99300000000005</v>
      </c>
      <c r="I2" s="5">
        <f t="shared" ref="I2:I8" si="1">J2-(J2*0.2)</f>
        <v>639.99199999999996</v>
      </c>
      <c r="J2" s="6">
        <v>799.99</v>
      </c>
      <c r="K2" s="4"/>
      <c r="L2" s="31">
        <f t="shared" ref="L2:L7" si="2">K2*H2</f>
        <v>0</v>
      </c>
    </row>
    <row r="3" spans="1:12" x14ac:dyDescent="0.2">
      <c r="A3" s="1" t="s">
        <v>66</v>
      </c>
      <c r="B3" s="2">
        <v>204876026</v>
      </c>
      <c r="C3" s="1" t="s">
        <v>0</v>
      </c>
      <c r="D3" s="1" t="s">
        <v>1</v>
      </c>
      <c r="E3" s="8" t="s">
        <v>2</v>
      </c>
      <c r="F3" s="1" t="s">
        <v>4</v>
      </c>
      <c r="G3" s="3">
        <v>8051019375957</v>
      </c>
      <c r="H3" s="32">
        <f t="shared" si="0"/>
        <v>559.99300000000005</v>
      </c>
      <c r="I3" s="5">
        <f t="shared" si="1"/>
        <v>639.99199999999996</v>
      </c>
      <c r="J3" s="6">
        <v>799.99</v>
      </c>
      <c r="K3" s="4"/>
      <c r="L3" s="31">
        <f t="shared" si="2"/>
        <v>0</v>
      </c>
    </row>
    <row r="4" spans="1:12" x14ac:dyDescent="0.2">
      <c r="A4" s="1" t="s">
        <v>66</v>
      </c>
      <c r="B4" s="2">
        <v>204876026</v>
      </c>
      <c r="C4" s="1" t="s">
        <v>0</v>
      </c>
      <c r="D4" s="1" t="s">
        <v>1</v>
      </c>
      <c r="E4" s="8" t="s">
        <v>2</v>
      </c>
      <c r="F4" s="1" t="s">
        <v>5</v>
      </c>
      <c r="G4" s="3">
        <v>8051019375964</v>
      </c>
      <c r="H4" s="32">
        <f t="shared" si="0"/>
        <v>559.99300000000005</v>
      </c>
      <c r="I4" s="5">
        <f t="shared" si="1"/>
        <v>639.99199999999996</v>
      </c>
      <c r="J4" s="6">
        <v>799.99</v>
      </c>
      <c r="K4" s="4"/>
      <c r="L4" s="31">
        <f t="shared" si="2"/>
        <v>0</v>
      </c>
    </row>
    <row r="5" spans="1:12" x14ac:dyDescent="0.2">
      <c r="A5" s="1" t="s">
        <v>66</v>
      </c>
      <c r="B5" s="2">
        <v>204876026</v>
      </c>
      <c r="C5" s="1" t="s">
        <v>0</v>
      </c>
      <c r="D5" s="1" t="s">
        <v>1</v>
      </c>
      <c r="E5" s="8" t="s">
        <v>2</v>
      </c>
      <c r="F5" s="1" t="s">
        <v>6</v>
      </c>
      <c r="G5" s="3">
        <v>8051019375995</v>
      </c>
      <c r="H5" s="32">
        <f t="shared" si="0"/>
        <v>559.99300000000005</v>
      </c>
      <c r="I5" s="5">
        <f t="shared" si="1"/>
        <v>639.99199999999996</v>
      </c>
      <c r="J5" s="6">
        <v>799.99</v>
      </c>
      <c r="K5" s="4"/>
      <c r="L5" s="31">
        <f t="shared" si="2"/>
        <v>0</v>
      </c>
    </row>
    <row r="6" spans="1:12" x14ac:dyDescent="0.2">
      <c r="A6" s="1" t="s">
        <v>66</v>
      </c>
      <c r="B6" s="2">
        <v>204876026</v>
      </c>
      <c r="C6" s="1" t="s">
        <v>0</v>
      </c>
      <c r="D6" s="1" t="s">
        <v>1</v>
      </c>
      <c r="E6" s="8" t="s">
        <v>2</v>
      </c>
      <c r="F6" s="1" t="s">
        <v>7</v>
      </c>
      <c r="G6" s="3">
        <v>8051019375971</v>
      </c>
      <c r="H6" s="32">
        <f t="shared" si="0"/>
        <v>559.99300000000005</v>
      </c>
      <c r="I6" s="5">
        <f t="shared" si="1"/>
        <v>639.99199999999996</v>
      </c>
      <c r="J6" s="6">
        <v>799.99</v>
      </c>
      <c r="K6" s="4"/>
      <c r="L6" s="31">
        <f t="shared" si="2"/>
        <v>0</v>
      </c>
    </row>
    <row r="7" spans="1:12" x14ac:dyDescent="0.2">
      <c r="A7" s="1" t="s">
        <v>66</v>
      </c>
      <c r="B7" s="2">
        <v>204876026</v>
      </c>
      <c r="C7" s="1" t="s">
        <v>0</v>
      </c>
      <c r="D7" s="1" t="s">
        <v>1</v>
      </c>
      <c r="E7" s="8" t="s">
        <v>2</v>
      </c>
      <c r="F7" s="1" t="s">
        <v>8</v>
      </c>
      <c r="G7" s="3">
        <v>8051019375988</v>
      </c>
      <c r="H7" s="32">
        <f t="shared" si="0"/>
        <v>559.99300000000005</v>
      </c>
      <c r="I7" s="5">
        <f t="shared" si="1"/>
        <v>639.99199999999996</v>
      </c>
      <c r="J7" s="6">
        <v>799.99</v>
      </c>
      <c r="K7" s="4"/>
      <c r="L7" s="31">
        <f t="shared" si="2"/>
        <v>0</v>
      </c>
    </row>
    <row r="8" spans="1:12" s="38" customFormat="1" x14ac:dyDescent="0.2">
      <c r="A8" s="1" t="s">
        <v>66</v>
      </c>
      <c r="B8" s="2">
        <v>204876003</v>
      </c>
      <c r="C8" s="1" t="s">
        <v>57</v>
      </c>
      <c r="D8" s="1" t="s">
        <v>58</v>
      </c>
      <c r="E8" s="33" t="s">
        <v>59</v>
      </c>
      <c r="F8" s="35" t="s">
        <v>4</v>
      </c>
      <c r="G8" s="56">
        <v>8051019077356</v>
      </c>
      <c r="H8" s="34">
        <f t="shared" si="0"/>
        <v>524.99300000000005</v>
      </c>
      <c r="I8" s="36">
        <f t="shared" si="1"/>
        <v>599.99199999999996</v>
      </c>
      <c r="J8" s="37">
        <v>749.99</v>
      </c>
      <c r="K8" s="4"/>
      <c r="L8" s="31">
        <f t="shared" ref="L8:L14" si="3">K8*H8</f>
        <v>0</v>
      </c>
    </row>
    <row r="9" spans="1:12" s="38" customFormat="1" x14ac:dyDescent="0.2">
      <c r="A9" s="1" t="s">
        <v>66</v>
      </c>
      <c r="B9" s="2">
        <v>204876003</v>
      </c>
      <c r="C9" s="1" t="s">
        <v>57</v>
      </c>
      <c r="D9" s="1" t="s">
        <v>58</v>
      </c>
      <c r="E9" s="33" t="s">
        <v>59</v>
      </c>
      <c r="F9" s="35" t="s">
        <v>5</v>
      </c>
      <c r="G9" s="56">
        <v>8051019077332</v>
      </c>
      <c r="H9" s="34">
        <f t="shared" ref="H9:H13" si="4">J9-(J9*0.3)</f>
        <v>524.99300000000005</v>
      </c>
      <c r="I9" s="36">
        <f t="shared" ref="I9:I13" si="5">J9-(J9*0.2)</f>
        <v>599.99199999999996</v>
      </c>
      <c r="J9" s="37">
        <v>749.99</v>
      </c>
      <c r="K9" s="4"/>
      <c r="L9" s="31">
        <f t="shared" si="3"/>
        <v>0</v>
      </c>
    </row>
    <row r="10" spans="1:12" s="38" customFormat="1" x14ac:dyDescent="0.2">
      <c r="A10" s="1" t="s">
        <v>66</v>
      </c>
      <c r="B10" s="2">
        <v>204876003</v>
      </c>
      <c r="C10" s="1" t="s">
        <v>57</v>
      </c>
      <c r="D10" s="1" t="s">
        <v>58</v>
      </c>
      <c r="E10" s="33" t="s">
        <v>59</v>
      </c>
      <c r="F10" s="35" t="s">
        <v>6</v>
      </c>
      <c r="G10" s="56">
        <v>8051019077325</v>
      </c>
      <c r="H10" s="34">
        <f t="shared" si="4"/>
        <v>524.99300000000005</v>
      </c>
      <c r="I10" s="36">
        <f t="shared" si="5"/>
        <v>599.99199999999996</v>
      </c>
      <c r="J10" s="37">
        <v>749.99</v>
      </c>
      <c r="K10" s="4"/>
      <c r="L10" s="31">
        <f t="shared" si="3"/>
        <v>0</v>
      </c>
    </row>
    <row r="11" spans="1:12" s="38" customFormat="1" x14ac:dyDescent="0.2">
      <c r="A11" s="1" t="s">
        <v>66</v>
      </c>
      <c r="B11" s="2">
        <v>204876003</v>
      </c>
      <c r="C11" s="1" t="s">
        <v>57</v>
      </c>
      <c r="D11" s="1" t="s">
        <v>58</v>
      </c>
      <c r="E11" s="33" t="s">
        <v>59</v>
      </c>
      <c r="F11" s="35" t="s">
        <v>7</v>
      </c>
      <c r="G11" s="56">
        <v>8051019077318</v>
      </c>
      <c r="H11" s="34">
        <f t="shared" si="4"/>
        <v>524.99300000000005</v>
      </c>
      <c r="I11" s="36">
        <f t="shared" si="5"/>
        <v>599.99199999999996</v>
      </c>
      <c r="J11" s="37">
        <v>749.99</v>
      </c>
      <c r="K11" s="4"/>
      <c r="L11" s="31">
        <f t="shared" si="3"/>
        <v>0</v>
      </c>
    </row>
    <row r="12" spans="1:12" s="38" customFormat="1" x14ac:dyDescent="0.2">
      <c r="A12" s="1" t="s">
        <v>66</v>
      </c>
      <c r="B12" s="2">
        <v>204876003</v>
      </c>
      <c r="C12" s="1" t="s">
        <v>57</v>
      </c>
      <c r="D12" s="1" t="s">
        <v>58</v>
      </c>
      <c r="E12" s="33" t="s">
        <v>59</v>
      </c>
      <c r="F12" s="35" t="s">
        <v>8</v>
      </c>
      <c r="G12" s="56">
        <v>8051019077349</v>
      </c>
      <c r="H12" s="34">
        <f t="shared" si="4"/>
        <v>524.99300000000005</v>
      </c>
      <c r="I12" s="36">
        <f t="shared" si="5"/>
        <v>599.99199999999996</v>
      </c>
      <c r="J12" s="37">
        <v>749.99</v>
      </c>
      <c r="K12" s="4"/>
      <c r="L12" s="31">
        <f t="shared" si="3"/>
        <v>0</v>
      </c>
    </row>
    <row r="13" spans="1:12" s="38" customFormat="1" x14ac:dyDescent="0.2">
      <c r="A13" s="1" t="s">
        <v>66</v>
      </c>
      <c r="B13" s="2">
        <v>204876003</v>
      </c>
      <c r="C13" s="1" t="s">
        <v>57</v>
      </c>
      <c r="D13" s="1" t="s">
        <v>58</v>
      </c>
      <c r="E13" s="33" t="s">
        <v>59</v>
      </c>
      <c r="F13" s="35" t="s">
        <v>12</v>
      </c>
      <c r="G13" s="56">
        <v>8051019077363</v>
      </c>
      <c r="H13" s="34">
        <f t="shared" si="4"/>
        <v>524.99300000000005</v>
      </c>
      <c r="I13" s="36">
        <f t="shared" si="5"/>
        <v>599.99199999999996</v>
      </c>
      <c r="J13" s="37">
        <v>749.99</v>
      </c>
      <c r="K13" s="4"/>
      <c r="L13" s="31">
        <f t="shared" si="3"/>
        <v>0</v>
      </c>
    </row>
    <row r="14" spans="1:12" x14ac:dyDescent="0.2">
      <c r="A14" s="1" t="s">
        <v>67</v>
      </c>
      <c r="B14" s="2">
        <v>204879958</v>
      </c>
      <c r="C14" s="1" t="s">
        <v>9</v>
      </c>
      <c r="D14" s="1" t="s">
        <v>10</v>
      </c>
      <c r="E14" s="8" t="s">
        <v>11</v>
      </c>
      <c r="F14" s="1" t="s">
        <v>4</v>
      </c>
      <c r="G14" s="3">
        <v>8052644575200</v>
      </c>
      <c r="H14" s="32">
        <f t="shared" ref="H14:H26" si="6">J14-(J14*0.3)</f>
        <v>419.99300000000005</v>
      </c>
      <c r="I14" s="5">
        <f t="shared" ref="I14:I26" si="7">J14-(J14*0.2)</f>
        <v>479.99200000000002</v>
      </c>
      <c r="J14" s="6">
        <v>599.99</v>
      </c>
      <c r="K14" s="4"/>
      <c r="L14" s="31">
        <f t="shared" si="3"/>
        <v>0</v>
      </c>
    </row>
    <row r="15" spans="1:12" x14ac:dyDescent="0.2">
      <c r="A15" s="1" t="s">
        <v>67</v>
      </c>
      <c r="B15" s="2">
        <v>204879958</v>
      </c>
      <c r="C15" s="1" t="s">
        <v>9</v>
      </c>
      <c r="D15" s="1" t="s">
        <v>10</v>
      </c>
      <c r="E15" s="8" t="s">
        <v>11</v>
      </c>
      <c r="F15" s="1" t="s">
        <v>5</v>
      </c>
      <c r="G15" s="3">
        <v>8052644575217</v>
      </c>
      <c r="H15" s="32">
        <f t="shared" si="6"/>
        <v>419.99300000000005</v>
      </c>
      <c r="I15" s="5">
        <f t="shared" si="7"/>
        <v>479.99200000000002</v>
      </c>
      <c r="J15" s="6">
        <v>599.99</v>
      </c>
      <c r="K15" s="4"/>
      <c r="L15" s="31">
        <f t="shared" ref="L15:L26" si="8">K15*H15</f>
        <v>0</v>
      </c>
    </row>
    <row r="16" spans="1:12" x14ac:dyDescent="0.2">
      <c r="A16" s="1" t="s">
        <v>67</v>
      </c>
      <c r="B16" s="2">
        <v>204879958</v>
      </c>
      <c r="C16" s="1" t="s">
        <v>9</v>
      </c>
      <c r="D16" s="1" t="s">
        <v>10</v>
      </c>
      <c r="E16" s="8" t="s">
        <v>11</v>
      </c>
      <c r="F16" s="1" t="s">
        <v>6</v>
      </c>
      <c r="G16" s="3">
        <v>8052644575224</v>
      </c>
      <c r="H16" s="32">
        <f t="shared" si="6"/>
        <v>419.99300000000005</v>
      </c>
      <c r="I16" s="5">
        <f t="shared" si="7"/>
        <v>479.99200000000002</v>
      </c>
      <c r="J16" s="6">
        <v>599.99</v>
      </c>
      <c r="K16" s="4"/>
      <c r="L16" s="31">
        <f t="shared" si="8"/>
        <v>0</v>
      </c>
    </row>
    <row r="17" spans="1:12" x14ac:dyDescent="0.2">
      <c r="A17" s="1" t="s">
        <v>67</v>
      </c>
      <c r="B17" s="2">
        <v>204879958</v>
      </c>
      <c r="C17" s="1" t="s">
        <v>9</v>
      </c>
      <c r="D17" s="1" t="s">
        <v>10</v>
      </c>
      <c r="E17" s="8" t="s">
        <v>11</v>
      </c>
      <c r="F17" s="1" t="s">
        <v>7</v>
      </c>
      <c r="G17" s="3">
        <v>8052644575231</v>
      </c>
      <c r="H17" s="32">
        <f t="shared" si="6"/>
        <v>419.99300000000005</v>
      </c>
      <c r="I17" s="5">
        <f t="shared" si="7"/>
        <v>479.99200000000002</v>
      </c>
      <c r="J17" s="6">
        <v>599.99</v>
      </c>
      <c r="K17" s="4"/>
      <c r="L17" s="31">
        <f t="shared" si="8"/>
        <v>0</v>
      </c>
    </row>
    <row r="18" spans="1:12" x14ac:dyDescent="0.2">
      <c r="A18" s="1" t="s">
        <v>67</v>
      </c>
      <c r="B18" s="2">
        <v>204879958</v>
      </c>
      <c r="C18" s="1" t="s">
        <v>9</v>
      </c>
      <c r="D18" s="1" t="s">
        <v>10</v>
      </c>
      <c r="E18" s="8" t="s">
        <v>11</v>
      </c>
      <c r="F18" s="1" t="s">
        <v>8</v>
      </c>
      <c r="G18" s="3">
        <v>8052644575248</v>
      </c>
      <c r="H18" s="32">
        <f t="shared" si="6"/>
        <v>419.99300000000005</v>
      </c>
      <c r="I18" s="5">
        <f t="shared" si="7"/>
        <v>479.99200000000002</v>
      </c>
      <c r="J18" s="6">
        <v>599.99</v>
      </c>
      <c r="K18" s="4"/>
      <c r="L18" s="31">
        <f t="shared" si="8"/>
        <v>0</v>
      </c>
    </row>
    <row r="19" spans="1:12" x14ac:dyDescent="0.2">
      <c r="A19" s="1" t="s">
        <v>67</v>
      </c>
      <c r="B19" s="2">
        <v>204879958</v>
      </c>
      <c r="C19" s="1" t="s">
        <v>9</v>
      </c>
      <c r="D19" s="1" t="s">
        <v>10</v>
      </c>
      <c r="E19" s="8" t="s">
        <v>11</v>
      </c>
      <c r="F19" s="1" t="s">
        <v>12</v>
      </c>
      <c r="G19" s="3">
        <v>8052644575255</v>
      </c>
      <c r="H19" s="32">
        <f t="shared" si="6"/>
        <v>419.99300000000005</v>
      </c>
      <c r="I19" s="5">
        <f t="shared" si="7"/>
        <v>479.99200000000002</v>
      </c>
      <c r="J19" s="6">
        <v>599.99</v>
      </c>
      <c r="K19" s="4"/>
      <c r="L19" s="31">
        <f t="shared" si="8"/>
        <v>0</v>
      </c>
    </row>
    <row r="20" spans="1:12" x14ac:dyDescent="0.2">
      <c r="A20" s="1" t="s">
        <v>67</v>
      </c>
      <c r="B20" s="2">
        <v>204879958</v>
      </c>
      <c r="C20" s="1" t="s">
        <v>9</v>
      </c>
      <c r="D20" s="1" t="s">
        <v>10</v>
      </c>
      <c r="E20" s="8" t="s">
        <v>11</v>
      </c>
      <c r="F20" s="1" t="s">
        <v>13</v>
      </c>
      <c r="G20" s="3">
        <v>8052644575262</v>
      </c>
      <c r="H20" s="32">
        <f t="shared" si="6"/>
        <v>419.99300000000005</v>
      </c>
      <c r="I20" s="5">
        <f t="shared" si="7"/>
        <v>479.99200000000002</v>
      </c>
      <c r="J20" s="6">
        <v>599.99</v>
      </c>
      <c r="K20" s="4"/>
      <c r="L20" s="31">
        <f t="shared" si="8"/>
        <v>0</v>
      </c>
    </row>
    <row r="21" spans="1:12" x14ac:dyDescent="0.2">
      <c r="A21" s="1" t="s">
        <v>67</v>
      </c>
      <c r="B21" s="2">
        <v>204879959</v>
      </c>
      <c r="C21" s="1" t="s">
        <v>14</v>
      </c>
      <c r="D21" s="1" t="s">
        <v>10</v>
      </c>
      <c r="E21" s="8" t="s">
        <v>11</v>
      </c>
      <c r="F21" s="1" t="s">
        <v>4</v>
      </c>
      <c r="G21" s="3">
        <v>8052644575712</v>
      </c>
      <c r="H21" s="32">
        <f t="shared" si="6"/>
        <v>419.99300000000005</v>
      </c>
      <c r="I21" s="5">
        <f t="shared" si="7"/>
        <v>479.99200000000002</v>
      </c>
      <c r="J21" s="6">
        <v>599.99</v>
      </c>
      <c r="K21" s="4"/>
      <c r="L21" s="31">
        <f t="shared" si="8"/>
        <v>0</v>
      </c>
    </row>
    <row r="22" spans="1:12" x14ac:dyDescent="0.2">
      <c r="A22" s="1" t="s">
        <v>67</v>
      </c>
      <c r="B22" s="2">
        <v>204879959</v>
      </c>
      <c r="C22" s="1" t="s">
        <v>14</v>
      </c>
      <c r="D22" s="1" t="s">
        <v>10</v>
      </c>
      <c r="E22" s="8" t="s">
        <v>11</v>
      </c>
      <c r="F22" s="1" t="s">
        <v>5</v>
      </c>
      <c r="G22" s="3">
        <v>8052644575729</v>
      </c>
      <c r="H22" s="32">
        <f t="shared" si="6"/>
        <v>419.99300000000005</v>
      </c>
      <c r="I22" s="5">
        <f t="shared" si="7"/>
        <v>479.99200000000002</v>
      </c>
      <c r="J22" s="6">
        <v>599.99</v>
      </c>
      <c r="K22" s="4"/>
      <c r="L22" s="31">
        <f t="shared" si="8"/>
        <v>0</v>
      </c>
    </row>
    <row r="23" spans="1:12" x14ac:dyDescent="0.2">
      <c r="A23" s="1" t="s">
        <v>67</v>
      </c>
      <c r="B23" s="2">
        <v>204879959</v>
      </c>
      <c r="C23" s="1" t="s">
        <v>14</v>
      </c>
      <c r="D23" s="1" t="s">
        <v>10</v>
      </c>
      <c r="E23" s="8" t="s">
        <v>11</v>
      </c>
      <c r="F23" s="1" t="s">
        <v>6</v>
      </c>
      <c r="G23" s="3">
        <v>8052644575736</v>
      </c>
      <c r="H23" s="32">
        <f t="shared" si="6"/>
        <v>419.99300000000005</v>
      </c>
      <c r="I23" s="5">
        <f t="shared" si="7"/>
        <v>479.99200000000002</v>
      </c>
      <c r="J23" s="6">
        <v>599.99</v>
      </c>
      <c r="K23" s="4"/>
      <c r="L23" s="31">
        <f t="shared" si="8"/>
        <v>0</v>
      </c>
    </row>
    <row r="24" spans="1:12" x14ac:dyDescent="0.2">
      <c r="A24" s="1" t="s">
        <v>67</v>
      </c>
      <c r="B24" s="2">
        <v>204879959</v>
      </c>
      <c r="C24" s="1" t="s">
        <v>14</v>
      </c>
      <c r="D24" s="1" t="s">
        <v>10</v>
      </c>
      <c r="E24" s="8" t="s">
        <v>11</v>
      </c>
      <c r="F24" s="1" t="s">
        <v>7</v>
      </c>
      <c r="G24" s="3">
        <v>8052644575743</v>
      </c>
      <c r="H24" s="32">
        <f t="shared" si="6"/>
        <v>419.99300000000005</v>
      </c>
      <c r="I24" s="5">
        <f t="shared" si="7"/>
        <v>479.99200000000002</v>
      </c>
      <c r="J24" s="6">
        <v>599.99</v>
      </c>
      <c r="K24" s="4"/>
      <c r="L24" s="31">
        <f t="shared" si="8"/>
        <v>0</v>
      </c>
    </row>
    <row r="25" spans="1:12" x14ac:dyDescent="0.2">
      <c r="A25" s="1" t="s">
        <v>67</v>
      </c>
      <c r="B25" s="2">
        <v>204879959</v>
      </c>
      <c r="C25" s="1" t="s">
        <v>14</v>
      </c>
      <c r="D25" s="1" t="s">
        <v>10</v>
      </c>
      <c r="E25" s="8" t="s">
        <v>11</v>
      </c>
      <c r="F25" s="1" t="s">
        <v>8</v>
      </c>
      <c r="G25" s="3">
        <v>8052644575750</v>
      </c>
      <c r="H25" s="32">
        <f t="shared" si="6"/>
        <v>419.99300000000005</v>
      </c>
      <c r="I25" s="5">
        <f t="shared" si="7"/>
        <v>479.99200000000002</v>
      </c>
      <c r="J25" s="6">
        <v>599.99</v>
      </c>
      <c r="K25" s="4"/>
      <c r="L25" s="31">
        <f t="shared" si="8"/>
        <v>0</v>
      </c>
    </row>
    <row r="26" spans="1:12" x14ac:dyDescent="0.2">
      <c r="A26" s="1" t="s">
        <v>67</v>
      </c>
      <c r="B26" s="2">
        <v>204879959</v>
      </c>
      <c r="C26" s="1" t="s">
        <v>14</v>
      </c>
      <c r="D26" s="1" t="s">
        <v>10</v>
      </c>
      <c r="E26" s="8" t="s">
        <v>11</v>
      </c>
      <c r="F26" s="1" t="s">
        <v>12</v>
      </c>
      <c r="G26" s="3">
        <v>8052644575767</v>
      </c>
      <c r="H26" s="32">
        <f t="shared" si="6"/>
        <v>419.99300000000005</v>
      </c>
      <c r="I26" s="5">
        <f t="shared" si="7"/>
        <v>479.99200000000002</v>
      </c>
      <c r="J26" s="6">
        <v>599.99</v>
      </c>
      <c r="K26" s="4"/>
      <c r="L26" s="31">
        <f t="shared" si="8"/>
        <v>0</v>
      </c>
    </row>
    <row r="27" spans="1:12" x14ac:dyDescent="0.2">
      <c r="A27" s="39"/>
      <c r="B27" s="40"/>
      <c r="C27" s="39"/>
      <c r="D27" s="39"/>
      <c r="E27" s="41"/>
      <c r="F27" s="39"/>
      <c r="G27" s="52"/>
      <c r="H27" s="42"/>
      <c r="I27" s="42"/>
      <c r="J27" s="43"/>
      <c r="K27" s="39"/>
      <c r="L27" s="53"/>
    </row>
    <row r="28" spans="1:12" x14ac:dyDescent="0.2">
      <c r="A28" s="1" t="s">
        <v>64</v>
      </c>
      <c r="B28" s="2">
        <v>204876025</v>
      </c>
      <c r="C28" s="1" t="s">
        <v>16</v>
      </c>
      <c r="D28" s="1" t="s">
        <v>1</v>
      </c>
      <c r="E28" s="8">
        <v>1</v>
      </c>
      <c r="F28" s="1" t="s">
        <v>17</v>
      </c>
      <c r="G28" s="3">
        <v>8051019375919</v>
      </c>
      <c r="H28" s="32">
        <f t="shared" ref="H28:H33" si="9">J28-(J28*0.3)</f>
        <v>398.99300000000005</v>
      </c>
      <c r="I28" s="5">
        <f t="shared" ref="I28:I33" si="10">J28-(J28*0.2)</f>
        <v>455.99200000000002</v>
      </c>
      <c r="J28" s="6">
        <v>569.99</v>
      </c>
      <c r="K28" s="4"/>
      <c r="L28" s="31">
        <f t="shared" ref="L28:L33" si="11">K28*H28</f>
        <v>0</v>
      </c>
    </row>
    <row r="29" spans="1:12" x14ac:dyDescent="0.2">
      <c r="A29" s="1" t="s">
        <v>64</v>
      </c>
      <c r="B29" s="2">
        <v>204876025</v>
      </c>
      <c r="C29" s="1" t="s">
        <v>16</v>
      </c>
      <c r="D29" s="1" t="s">
        <v>1</v>
      </c>
      <c r="E29" s="8">
        <v>1</v>
      </c>
      <c r="F29" s="1" t="s">
        <v>18</v>
      </c>
      <c r="G29" s="3">
        <v>8051019375940</v>
      </c>
      <c r="H29" s="32">
        <f t="shared" si="9"/>
        <v>398.99300000000005</v>
      </c>
      <c r="I29" s="5">
        <f t="shared" si="10"/>
        <v>455.99200000000002</v>
      </c>
      <c r="J29" s="6">
        <v>569.99</v>
      </c>
      <c r="K29" s="4"/>
      <c r="L29" s="31">
        <f t="shared" si="11"/>
        <v>0</v>
      </c>
    </row>
    <row r="30" spans="1:12" x14ac:dyDescent="0.2">
      <c r="A30" s="1" t="s">
        <v>64</v>
      </c>
      <c r="B30" s="2">
        <v>204876025</v>
      </c>
      <c r="C30" s="1" t="s">
        <v>16</v>
      </c>
      <c r="D30" s="1" t="s">
        <v>1</v>
      </c>
      <c r="E30" s="8">
        <v>1</v>
      </c>
      <c r="F30" s="1" t="s">
        <v>19</v>
      </c>
      <c r="G30" s="3">
        <v>8051019375933</v>
      </c>
      <c r="H30" s="32">
        <f t="shared" si="9"/>
        <v>398.99300000000005</v>
      </c>
      <c r="I30" s="5">
        <f t="shared" si="10"/>
        <v>455.99200000000002</v>
      </c>
      <c r="J30" s="6">
        <v>569.99</v>
      </c>
      <c r="K30" s="4"/>
      <c r="L30" s="31">
        <f t="shared" si="11"/>
        <v>0</v>
      </c>
    </row>
    <row r="31" spans="1:12" x14ac:dyDescent="0.2">
      <c r="A31" s="1" t="s">
        <v>64</v>
      </c>
      <c r="B31" s="2">
        <v>204876025</v>
      </c>
      <c r="C31" s="1" t="s">
        <v>16</v>
      </c>
      <c r="D31" s="1" t="s">
        <v>1</v>
      </c>
      <c r="E31" s="8">
        <v>1</v>
      </c>
      <c r="F31" s="1" t="s">
        <v>20</v>
      </c>
      <c r="G31" s="3">
        <v>8051019375926</v>
      </c>
      <c r="H31" s="32">
        <f t="shared" si="9"/>
        <v>398.99300000000005</v>
      </c>
      <c r="I31" s="5">
        <f t="shared" si="10"/>
        <v>455.99200000000002</v>
      </c>
      <c r="J31" s="6">
        <v>569.99</v>
      </c>
      <c r="K31" s="4"/>
      <c r="L31" s="31">
        <f t="shared" si="11"/>
        <v>0</v>
      </c>
    </row>
    <row r="32" spans="1:12" x14ac:dyDescent="0.2">
      <c r="A32" s="1" t="s">
        <v>64</v>
      </c>
      <c r="B32" s="2">
        <v>204876025</v>
      </c>
      <c r="C32" s="1" t="s">
        <v>16</v>
      </c>
      <c r="D32" s="1" t="s">
        <v>1</v>
      </c>
      <c r="E32" s="8">
        <v>1</v>
      </c>
      <c r="F32" s="1" t="s">
        <v>21</v>
      </c>
      <c r="G32" s="3">
        <v>8051019375902</v>
      </c>
      <c r="H32" s="32">
        <f t="shared" si="9"/>
        <v>398.99300000000005</v>
      </c>
      <c r="I32" s="5">
        <f t="shared" si="10"/>
        <v>455.99200000000002</v>
      </c>
      <c r="J32" s="6">
        <v>569.99</v>
      </c>
      <c r="K32" s="4"/>
      <c r="L32" s="31">
        <f t="shared" si="11"/>
        <v>0</v>
      </c>
    </row>
    <row r="33" spans="1:12" x14ac:dyDescent="0.2">
      <c r="A33" s="1" t="s">
        <v>64</v>
      </c>
      <c r="B33" s="2">
        <v>204876019</v>
      </c>
      <c r="C33" s="1" t="s">
        <v>60</v>
      </c>
      <c r="D33" s="1" t="s">
        <v>61</v>
      </c>
      <c r="E33" s="8" t="s">
        <v>62</v>
      </c>
      <c r="F33" s="1" t="s">
        <v>18</v>
      </c>
      <c r="G33" s="56">
        <v>8051019281319</v>
      </c>
      <c r="H33" s="32">
        <f t="shared" si="9"/>
        <v>279.99299999999999</v>
      </c>
      <c r="I33" s="5">
        <f t="shared" si="10"/>
        <v>319.99200000000002</v>
      </c>
      <c r="J33" s="6">
        <v>399.99</v>
      </c>
      <c r="K33" s="4"/>
      <c r="L33" s="31">
        <f t="shared" si="11"/>
        <v>0</v>
      </c>
    </row>
    <row r="34" spans="1:12" x14ac:dyDescent="0.2">
      <c r="A34" s="1" t="s">
        <v>64</v>
      </c>
      <c r="B34" s="2">
        <v>204876019</v>
      </c>
      <c r="C34" s="1" t="s">
        <v>60</v>
      </c>
      <c r="D34" s="1" t="s">
        <v>61</v>
      </c>
      <c r="E34" s="8" t="s">
        <v>62</v>
      </c>
      <c r="F34" s="1" t="s">
        <v>19</v>
      </c>
      <c r="G34" s="56">
        <v>8051019281302</v>
      </c>
      <c r="H34" s="32">
        <f t="shared" ref="H34:H38" si="12">J34-(J34*0.3)</f>
        <v>279.99299999999999</v>
      </c>
      <c r="I34" s="5">
        <f t="shared" ref="I34:I38" si="13">J34-(J34*0.2)</f>
        <v>319.99200000000002</v>
      </c>
      <c r="J34" s="6">
        <v>399.99</v>
      </c>
      <c r="K34" s="4"/>
      <c r="L34" s="31"/>
    </row>
    <row r="35" spans="1:12" x14ac:dyDescent="0.2">
      <c r="A35" s="1" t="s">
        <v>64</v>
      </c>
      <c r="B35" s="2">
        <v>204876019</v>
      </c>
      <c r="C35" s="1" t="s">
        <v>60</v>
      </c>
      <c r="D35" s="1" t="s">
        <v>61</v>
      </c>
      <c r="E35" s="8" t="s">
        <v>62</v>
      </c>
      <c r="F35" s="1" t="s">
        <v>20</v>
      </c>
      <c r="G35" s="56">
        <v>8051019281296</v>
      </c>
      <c r="H35" s="32">
        <f t="shared" si="12"/>
        <v>279.99299999999999</v>
      </c>
      <c r="I35" s="5">
        <f t="shared" si="13"/>
        <v>319.99200000000002</v>
      </c>
      <c r="J35" s="6">
        <v>399.99</v>
      </c>
      <c r="K35" s="4"/>
      <c r="L35" s="31"/>
    </row>
    <row r="36" spans="1:12" x14ac:dyDescent="0.2">
      <c r="A36" s="1" t="s">
        <v>64</v>
      </c>
      <c r="B36" s="2">
        <v>204876019</v>
      </c>
      <c r="C36" s="1" t="s">
        <v>60</v>
      </c>
      <c r="D36" s="1" t="s">
        <v>63</v>
      </c>
      <c r="E36" s="8" t="s">
        <v>59</v>
      </c>
      <c r="F36" s="1" t="s">
        <v>18</v>
      </c>
      <c r="G36" s="56">
        <v>8051019277541</v>
      </c>
      <c r="H36" s="32">
        <f t="shared" si="12"/>
        <v>279.99299999999999</v>
      </c>
      <c r="I36" s="5">
        <f t="shared" si="13"/>
        <v>319.99200000000002</v>
      </c>
      <c r="J36" s="6">
        <v>399.99</v>
      </c>
      <c r="K36" s="4"/>
      <c r="L36" s="31"/>
    </row>
    <row r="37" spans="1:12" x14ac:dyDescent="0.2">
      <c r="A37" s="1" t="s">
        <v>64</v>
      </c>
      <c r="B37" s="2">
        <v>204876019</v>
      </c>
      <c r="C37" s="1" t="s">
        <v>60</v>
      </c>
      <c r="D37" s="1" t="s">
        <v>63</v>
      </c>
      <c r="E37" s="8" t="s">
        <v>59</v>
      </c>
      <c r="F37" s="1" t="s">
        <v>19</v>
      </c>
      <c r="G37" s="56">
        <v>8051019277534</v>
      </c>
      <c r="H37" s="32">
        <f t="shared" si="12"/>
        <v>279.99299999999999</v>
      </c>
      <c r="I37" s="5">
        <f t="shared" si="13"/>
        <v>319.99200000000002</v>
      </c>
      <c r="J37" s="6">
        <v>399.99</v>
      </c>
      <c r="K37" s="4"/>
      <c r="L37" s="31"/>
    </row>
    <row r="38" spans="1:12" x14ac:dyDescent="0.2">
      <c r="A38" s="1" t="s">
        <v>64</v>
      </c>
      <c r="B38" s="2">
        <v>204876019</v>
      </c>
      <c r="C38" s="1" t="s">
        <v>60</v>
      </c>
      <c r="D38" s="1" t="s">
        <v>63</v>
      </c>
      <c r="E38" s="8" t="s">
        <v>59</v>
      </c>
      <c r="F38" s="1" t="s">
        <v>20</v>
      </c>
      <c r="G38" s="56">
        <v>8051019277527</v>
      </c>
      <c r="H38" s="32">
        <f t="shared" si="12"/>
        <v>279.99299999999999</v>
      </c>
      <c r="I38" s="5">
        <f t="shared" si="13"/>
        <v>319.99200000000002</v>
      </c>
      <c r="J38" s="6">
        <v>399.99</v>
      </c>
      <c r="K38" s="4"/>
      <c r="L38" s="1"/>
    </row>
    <row r="39" spans="1:12" x14ac:dyDescent="0.2">
      <c r="A39" s="1" t="s">
        <v>65</v>
      </c>
      <c r="B39" s="2">
        <v>204879960</v>
      </c>
      <c r="C39" s="1" t="s">
        <v>22</v>
      </c>
      <c r="D39" s="1" t="s">
        <v>10</v>
      </c>
      <c r="E39" s="8" t="s">
        <v>11</v>
      </c>
      <c r="F39" s="1" t="s">
        <v>17</v>
      </c>
      <c r="G39" s="3">
        <v>8052644465952</v>
      </c>
      <c r="H39" s="32">
        <f t="shared" ref="H39:H43" si="14">J39-(J39*0.3)</f>
        <v>279.99299999999999</v>
      </c>
      <c r="I39" s="5">
        <f t="shared" ref="I39:I43" si="15">J39-(J39*0.2)</f>
        <v>319.99200000000002</v>
      </c>
      <c r="J39" s="6">
        <v>399.99</v>
      </c>
      <c r="K39" s="4"/>
      <c r="L39" s="31">
        <f t="shared" ref="L39:L43" si="16">K39*H39</f>
        <v>0</v>
      </c>
    </row>
    <row r="40" spans="1:12" x14ac:dyDescent="0.2">
      <c r="A40" s="1" t="s">
        <v>65</v>
      </c>
      <c r="B40" s="2">
        <v>204879960</v>
      </c>
      <c r="C40" s="1" t="s">
        <v>22</v>
      </c>
      <c r="D40" s="1" t="s">
        <v>10</v>
      </c>
      <c r="E40" s="8" t="s">
        <v>11</v>
      </c>
      <c r="F40" s="1" t="s">
        <v>18</v>
      </c>
      <c r="G40" s="3">
        <v>8052644575477</v>
      </c>
      <c r="H40" s="32">
        <f t="shared" si="14"/>
        <v>279.99299999999999</v>
      </c>
      <c r="I40" s="5">
        <f t="shared" si="15"/>
        <v>319.99200000000002</v>
      </c>
      <c r="J40" s="6">
        <v>399.99</v>
      </c>
      <c r="K40" s="4"/>
      <c r="L40" s="31">
        <f t="shared" si="16"/>
        <v>0</v>
      </c>
    </row>
    <row r="41" spans="1:12" x14ac:dyDescent="0.2">
      <c r="A41" s="1" t="s">
        <v>65</v>
      </c>
      <c r="B41" s="2">
        <v>204879960</v>
      </c>
      <c r="C41" s="1" t="s">
        <v>22</v>
      </c>
      <c r="D41" s="1" t="s">
        <v>10</v>
      </c>
      <c r="E41" s="8" t="s">
        <v>11</v>
      </c>
      <c r="F41" s="1" t="s">
        <v>19</v>
      </c>
      <c r="G41" s="3">
        <v>8052644575484</v>
      </c>
      <c r="H41" s="32">
        <f t="shared" si="14"/>
        <v>279.99299999999999</v>
      </c>
      <c r="I41" s="5">
        <f t="shared" si="15"/>
        <v>319.99200000000002</v>
      </c>
      <c r="J41" s="6">
        <v>399.99</v>
      </c>
      <c r="K41" s="4"/>
      <c r="L41" s="31">
        <f t="shared" si="16"/>
        <v>0</v>
      </c>
    </row>
    <row r="42" spans="1:12" x14ac:dyDescent="0.2">
      <c r="A42" s="1" t="s">
        <v>65</v>
      </c>
      <c r="B42" s="2">
        <v>204879960</v>
      </c>
      <c r="C42" s="1" t="s">
        <v>22</v>
      </c>
      <c r="D42" s="1" t="s">
        <v>10</v>
      </c>
      <c r="E42" s="8" t="s">
        <v>11</v>
      </c>
      <c r="F42" s="1" t="s">
        <v>20</v>
      </c>
      <c r="G42" s="3">
        <v>8052644575491</v>
      </c>
      <c r="H42" s="32">
        <f t="shared" si="14"/>
        <v>279.99299999999999</v>
      </c>
      <c r="I42" s="5">
        <f t="shared" si="15"/>
        <v>319.99200000000002</v>
      </c>
      <c r="J42" s="6">
        <v>399.99</v>
      </c>
      <c r="K42" s="4"/>
      <c r="L42" s="31">
        <f t="shared" si="16"/>
        <v>0</v>
      </c>
    </row>
    <row r="43" spans="1:12" x14ac:dyDescent="0.2">
      <c r="A43" s="1" t="s">
        <v>65</v>
      </c>
      <c r="B43" s="2">
        <v>204879960</v>
      </c>
      <c r="C43" s="1" t="s">
        <v>22</v>
      </c>
      <c r="D43" s="1" t="s">
        <v>10</v>
      </c>
      <c r="E43" s="8" t="s">
        <v>11</v>
      </c>
      <c r="F43" s="1" t="s">
        <v>21</v>
      </c>
      <c r="G43" s="3">
        <v>8052644575507</v>
      </c>
      <c r="H43" s="32">
        <f t="shared" si="14"/>
        <v>279.99299999999999</v>
      </c>
      <c r="I43" s="5">
        <f t="shared" si="15"/>
        <v>319.99200000000002</v>
      </c>
      <c r="J43" s="6">
        <v>399.99</v>
      </c>
      <c r="K43" s="4"/>
      <c r="L43" s="31">
        <f t="shared" si="16"/>
        <v>0</v>
      </c>
    </row>
    <row r="44" spans="1:12" x14ac:dyDescent="0.2">
      <c r="A44" s="44"/>
      <c r="B44" s="45"/>
      <c r="C44" s="44"/>
      <c r="D44" s="44"/>
      <c r="E44" s="46"/>
      <c r="F44" s="44"/>
      <c r="G44" s="47"/>
      <c r="H44" s="48"/>
      <c r="I44" s="49"/>
      <c r="J44" s="50"/>
      <c r="K44" s="44"/>
      <c r="L44" s="51"/>
    </row>
    <row r="45" spans="1:12" x14ac:dyDescent="0.2">
      <c r="A45" s="1" t="s">
        <v>68</v>
      </c>
      <c r="B45" s="2">
        <v>204879995</v>
      </c>
      <c r="C45" s="1" t="s">
        <v>15</v>
      </c>
      <c r="D45" s="1" t="s">
        <v>1</v>
      </c>
      <c r="E45" s="8" t="s">
        <v>2</v>
      </c>
      <c r="F45" s="1" t="s">
        <v>4</v>
      </c>
      <c r="G45" s="3">
        <v>8051019076243</v>
      </c>
      <c r="H45" s="32">
        <f t="shared" ref="H45:H67" si="17">J45-(J45*0.3)</f>
        <v>279.99299999999999</v>
      </c>
      <c r="I45" s="5">
        <f t="shared" ref="I45:I67" si="18">J45-(J45*0.2)</f>
        <v>319.99200000000002</v>
      </c>
      <c r="J45" s="6">
        <v>399.99</v>
      </c>
      <c r="K45" s="4"/>
      <c r="L45" s="31">
        <f t="shared" ref="L45:L93" si="19">K45*H45</f>
        <v>0</v>
      </c>
    </row>
    <row r="46" spans="1:12" x14ac:dyDescent="0.2">
      <c r="A46" s="1" t="s">
        <v>68</v>
      </c>
      <c r="B46" s="2">
        <v>204879995</v>
      </c>
      <c r="C46" s="1" t="s">
        <v>15</v>
      </c>
      <c r="D46" s="1" t="s">
        <v>1</v>
      </c>
      <c r="E46" s="8" t="s">
        <v>2</v>
      </c>
      <c r="F46" s="1" t="s">
        <v>5</v>
      </c>
      <c r="G46" s="3">
        <v>8051019076250</v>
      </c>
      <c r="H46" s="32">
        <f t="shared" si="17"/>
        <v>279.99299999999999</v>
      </c>
      <c r="I46" s="5">
        <f t="shared" si="18"/>
        <v>319.99200000000002</v>
      </c>
      <c r="J46" s="6">
        <v>399.99</v>
      </c>
      <c r="K46" s="4"/>
      <c r="L46" s="31">
        <f t="shared" si="19"/>
        <v>0</v>
      </c>
    </row>
    <row r="47" spans="1:12" x14ac:dyDescent="0.2">
      <c r="A47" s="1" t="s">
        <v>68</v>
      </c>
      <c r="B47" s="2">
        <v>204879995</v>
      </c>
      <c r="C47" s="1" t="s">
        <v>15</v>
      </c>
      <c r="D47" s="1" t="s">
        <v>1</v>
      </c>
      <c r="E47" s="8" t="s">
        <v>2</v>
      </c>
      <c r="F47" s="1" t="s">
        <v>6</v>
      </c>
      <c r="G47" s="3">
        <v>8051019076281</v>
      </c>
      <c r="H47" s="32">
        <f t="shared" si="17"/>
        <v>279.99299999999999</v>
      </c>
      <c r="I47" s="5">
        <f t="shared" si="18"/>
        <v>319.99200000000002</v>
      </c>
      <c r="J47" s="6">
        <v>399.99</v>
      </c>
      <c r="K47" s="4"/>
      <c r="L47" s="31">
        <f t="shared" si="19"/>
        <v>0</v>
      </c>
    </row>
    <row r="48" spans="1:12" x14ac:dyDescent="0.2">
      <c r="A48" s="1" t="s">
        <v>68</v>
      </c>
      <c r="B48" s="2">
        <v>204879995</v>
      </c>
      <c r="C48" s="1" t="s">
        <v>15</v>
      </c>
      <c r="D48" s="1" t="s">
        <v>1</v>
      </c>
      <c r="E48" s="8" t="s">
        <v>2</v>
      </c>
      <c r="F48" s="1" t="s">
        <v>7</v>
      </c>
      <c r="G48" s="3">
        <v>8051019076267</v>
      </c>
      <c r="H48" s="32">
        <f t="shared" si="17"/>
        <v>279.99299999999999</v>
      </c>
      <c r="I48" s="5">
        <f t="shared" si="18"/>
        <v>319.99200000000002</v>
      </c>
      <c r="J48" s="6">
        <v>399.99</v>
      </c>
      <c r="K48" s="4"/>
      <c r="L48" s="31">
        <f t="shared" si="19"/>
        <v>0</v>
      </c>
    </row>
    <row r="49" spans="1:12" x14ac:dyDescent="0.2">
      <c r="A49" s="1" t="s">
        <v>68</v>
      </c>
      <c r="B49" s="2">
        <v>204879995</v>
      </c>
      <c r="C49" s="1" t="s">
        <v>15</v>
      </c>
      <c r="D49" s="1" t="s">
        <v>1</v>
      </c>
      <c r="E49" s="8" t="s">
        <v>2</v>
      </c>
      <c r="F49" s="1" t="s">
        <v>8</v>
      </c>
      <c r="G49" s="3">
        <v>8051019076274</v>
      </c>
      <c r="H49" s="32">
        <f t="shared" si="17"/>
        <v>279.99299999999999</v>
      </c>
      <c r="I49" s="5">
        <f t="shared" si="18"/>
        <v>319.99200000000002</v>
      </c>
      <c r="J49" s="6">
        <v>399.99</v>
      </c>
      <c r="K49" s="4"/>
      <c r="L49" s="31">
        <f t="shared" si="19"/>
        <v>0</v>
      </c>
    </row>
    <row r="50" spans="1:12" x14ac:dyDescent="0.2">
      <c r="A50" s="1" t="s">
        <v>68</v>
      </c>
      <c r="B50" s="2">
        <v>204879995</v>
      </c>
      <c r="C50" s="1" t="s">
        <v>15</v>
      </c>
      <c r="D50" s="1" t="s">
        <v>1</v>
      </c>
      <c r="E50" s="8" t="s">
        <v>2</v>
      </c>
      <c r="F50" s="1" t="s">
        <v>12</v>
      </c>
      <c r="G50" s="3">
        <v>8051019076236</v>
      </c>
      <c r="H50" s="32">
        <f t="shared" si="17"/>
        <v>279.99299999999999</v>
      </c>
      <c r="I50" s="5">
        <f t="shared" si="18"/>
        <v>319.99200000000002</v>
      </c>
      <c r="J50" s="6">
        <v>399.99</v>
      </c>
      <c r="K50" s="4"/>
      <c r="L50" s="31">
        <f t="shared" si="19"/>
        <v>0</v>
      </c>
    </row>
    <row r="51" spans="1:12" x14ac:dyDescent="0.2">
      <c r="A51" s="1" t="s">
        <v>69</v>
      </c>
      <c r="B51" s="2">
        <v>204879996</v>
      </c>
      <c r="C51" s="1" t="s">
        <v>23</v>
      </c>
      <c r="D51" s="1" t="s">
        <v>1</v>
      </c>
      <c r="E51" s="8" t="s">
        <v>2</v>
      </c>
      <c r="F51" s="1" t="s">
        <v>18</v>
      </c>
      <c r="G51" s="3">
        <v>8051019076373</v>
      </c>
      <c r="H51" s="32">
        <f t="shared" ref="H51:H54" si="20">J51-(J51*0.3)</f>
        <v>279.99299999999999</v>
      </c>
      <c r="I51" s="5">
        <f t="shared" ref="I51:I54" si="21">J51-(J51*0.2)</f>
        <v>319.99200000000002</v>
      </c>
      <c r="J51" s="6">
        <v>399.99</v>
      </c>
      <c r="K51" s="4"/>
      <c r="L51" s="31">
        <f t="shared" ref="L51:L54" si="22">K51*H51</f>
        <v>0</v>
      </c>
    </row>
    <row r="52" spans="1:12" x14ac:dyDescent="0.2">
      <c r="A52" s="1" t="s">
        <v>69</v>
      </c>
      <c r="B52" s="2">
        <v>204879996</v>
      </c>
      <c r="C52" s="1" t="s">
        <v>23</v>
      </c>
      <c r="D52" s="1" t="s">
        <v>1</v>
      </c>
      <c r="E52" s="8" t="s">
        <v>2</v>
      </c>
      <c r="F52" s="1" t="s">
        <v>19</v>
      </c>
      <c r="G52" s="3">
        <v>8051019076366</v>
      </c>
      <c r="H52" s="32">
        <f t="shared" si="20"/>
        <v>279.99299999999999</v>
      </c>
      <c r="I52" s="5">
        <f t="shared" si="21"/>
        <v>319.99200000000002</v>
      </c>
      <c r="J52" s="6">
        <v>399.99</v>
      </c>
      <c r="K52" s="4"/>
      <c r="L52" s="31">
        <f t="shared" si="22"/>
        <v>0</v>
      </c>
    </row>
    <row r="53" spans="1:12" x14ac:dyDescent="0.2">
      <c r="A53" s="1" t="s">
        <v>69</v>
      </c>
      <c r="B53" s="2">
        <v>204879996</v>
      </c>
      <c r="C53" s="1" t="s">
        <v>23</v>
      </c>
      <c r="D53" s="1" t="s">
        <v>1</v>
      </c>
      <c r="E53" s="8" t="s">
        <v>2</v>
      </c>
      <c r="F53" s="1" t="s">
        <v>20</v>
      </c>
      <c r="G53" s="3">
        <v>8051019076359</v>
      </c>
      <c r="H53" s="32">
        <f t="shared" si="20"/>
        <v>279.99299999999999</v>
      </c>
      <c r="I53" s="5">
        <f t="shared" si="21"/>
        <v>319.99200000000002</v>
      </c>
      <c r="J53" s="6">
        <v>399.99</v>
      </c>
      <c r="K53" s="4"/>
      <c r="L53" s="31">
        <f t="shared" si="22"/>
        <v>0</v>
      </c>
    </row>
    <row r="54" spans="1:12" x14ac:dyDescent="0.2">
      <c r="A54" s="1" t="s">
        <v>69</v>
      </c>
      <c r="B54" s="2">
        <v>204879996</v>
      </c>
      <c r="C54" s="1" t="s">
        <v>23</v>
      </c>
      <c r="D54" s="1" t="s">
        <v>1</v>
      </c>
      <c r="E54" s="8" t="s">
        <v>2</v>
      </c>
      <c r="F54" s="1" t="s">
        <v>21</v>
      </c>
      <c r="G54" s="3">
        <v>8051019164018</v>
      </c>
      <c r="H54" s="32">
        <f t="shared" si="20"/>
        <v>279.99299999999999</v>
      </c>
      <c r="I54" s="5">
        <f t="shared" si="21"/>
        <v>319.99200000000002</v>
      </c>
      <c r="J54" s="6">
        <v>399.99</v>
      </c>
      <c r="K54" s="4"/>
      <c r="L54" s="31">
        <f t="shared" si="22"/>
        <v>0</v>
      </c>
    </row>
    <row r="55" spans="1:12" x14ac:dyDescent="0.2">
      <c r="A55" s="44"/>
      <c r="B55" s="44"/>
      <c r="C55" s="44"/>
      <c r="D55" s="44"/>
      <c r="E55" s="46"/>
      <c r="F55" s="44"/>
      <c r="G55" s="44"/>
      <c r="H55" s="49"/>
      <c r="I55" s="49"/>
      <c r="J55" s="50"/>
      <c r="K55" s="44"/>
      <c r="L55" s="44"/>
    </row>
    <row r="56" spans="1:12" x14ac:dyDescent="0.2">
      <c r="A56" s="1" t="s">
        <v>24</v>
      </c>
      <c r="B56" s="2">
        <v>204879980</v>
      </c>
      <c r="C56" s="1" t="s">
        <v>25</v>
      </c>
      <c r="D56" s="1" t="s">
        <v>26</v>
      </c>
      <c r="E56" s="8">
        <v>999</v>
      </c>
      <c r="F56" s="1" t="s">
        <v>6</v>
      </c>
      <c r="G56" s="3">
        <v>8052644642735</v>
      </c>
      <c r="H56" s="32">
        <f t="shared" si="17"/>
        <v>1259.9929999999999</v>
      </c>
      <c r="I56" s="5">
        <f t="shared" si="18"/>
        <v>1439.992</v>
      </c>
      <c r="J56" s="6">
        <v>1799.99</v>
      </c>
      <c r="K56" s="4"/>
      <c r="L56" s="31">
        <f t="shared" si="19"/>
        <v>0</v>
      </c>
    </row>
    <row r="57" spans="1:12" x14ac:dyDescent="0.2">
      <c r="A57" s="1" t="s">
        <v>24</v>
      </c>
      <c r="B57" s="2">
        <v>204879980</v>
      </c>
      <c r="C57" s="1" t="s">
        <v>25</v>
      </c>
      <c r="D57" s="1" t="s">
        <v>26</v>
      </c>
      <c r="E57" s="8">
        <v>999</v>
      </c>
      <c r="F57" s="1" t="s">
        <v>7</v>
      </c>
      <c r="G57" s="3">
        <v>8052644642742</v>
      </c>
      <c r="H57" s="32">
        <f t="shared" si="17"/>
        <v>1259.9929999999999</v>
      </c>
      <c r="I57" s="5">
        <f t="shared" si="18"/>
        <v>1439.992</v>
      </c>
      <c r="J57" s="6">
        <v>1799.99</v>
      </c>
      <c r="K57" s="4"/>
      <c r="L57" s="31">
        <f t="shared" si="19"/>
        <v>0</v>
      </c>
    </row>
    <row r="58" spans="1:12" x14ac:dyDescent="0.2">
      <c r="A58" s="1" t="s">
        <v>24</v>
      </c>
      <c r="B58" s="2">
        <v>204879980</v>
      </c>
      <c r="C58" s="1" t="s">
        <v>25</v>
      </c>
      <c r="D58" s="1" t="s">
        <v>26</v>
      </c>
      <c r="E58" s="8">
        <v>999</v>
      </c>
      <c r="F58" s="1" t="s">
        <v>8</v>
      </c>
      <c r="G58" s="3">
        <v>8052644642759</v>
      </c>
      <c r="H58" s="32">
        <f t="shared" si="17"/>
        <v>1259.9929999999999</v>
      </c>
      <c r="I58" s="5">
        <f t="shared" si="18"/>
        <v>1439.992</v>
      </c>
      <c r="J58" s="6">
        <v>1799.99</v>
      </c>
      <c r="K58" s="4"/>
      <c r="L58" s="31">
        <f t="shared" si="19"/>
        <v>0</v>
      </c>
    </row>
    <row r="59" spans="1:12" x14ac:dyDescent="0.2">
      <c r="A59" s="1" t="s">
        <v>24</v>
      </c>
      <c r="B59" s="2">
        <v>204879981</v>
      </c>
      <c r="C59" s="1" t="s">
        <v>27</v>
      </c>
      <c r="D59" s="1" t="s">
        <v>26</v>
      </c>
      <c r="E59" s="8">
        <v>999</v>
      </c>
      <c r="F59" s="1" t="s">
        <v>6</v>
      </c>
      <c r="G59" s="3">
        <v>8052644642766</v>
      </c>
      <c r="H59" s="32">
        <f t="shared" si="17"/>
        <v>1259.9929999999999</v>
      </c>
      <c r="I59" s="5">
        <f t="shared" si="18"/>
        <v>1439.992</v>
      </c>
      <c r="J59" s="6">
        <v>1799.99</v>
      </c>
      <c r="K59" s="4"/>
      <c r="L59" s="31">
        <f t="shared" si="19"/>
        <v>0</v>
      </c>
    </row>
    <row r="60" spans="1:12" x14ac:dyDescent="0.2">
      <c r="A60" s="1" t="s">
        <v>24</v>
      </c>
      <c r="B60" s="2">
        <v>204879981</v>
      </c>
      <c r="C60" s="1" t="s">
        <v>27</v>
      </c>
      <c r="D60" s="1" t="s">
        <v>26</v>
      </c>
      <c r="E60" s="8">
        <v>999</v>
      </c>
      <c r="F60" s="1" t="s">
        <v>7</v>
      </c>
      <c r="G60" s="3">
        <v>8052644642773</v>
      </c>
      <c r="H60" s="32">
        <f t="shared" si="17"/>
        <v>1259.9929999999999</v>
      </c>
      <c r="I60" s="5">
        <f t="shared" si="18"/>
        <v>1439.992</v>
      </c>
      <c r="J60" s="6">
        <v>1799.99</v>
      </c>
      <c r="K60" s="4"/>
      <c r="L60" s="31">
        <f t="shared" si="19"/>
        <v>0</v>
      </c>
    </row>
    <row r="61" spans="1:12" x14ac:dyDescent="0.2">
      <c r="A61" s="1" t="s">
        <v>24</v>
      </c>
      <c r="B61" s="2">
        <v>204879982</v>
      </c>
      <c r="C61" s="1" t="s">
        <v>28</v>
      </c>
      <c r="D61" s="1" t="s">
        <v>26</v>
      </c>
      <c r="E61" s="8">
        <v>999</v>
      </c>
      <c r="F61" s="1" t="s">
        <v>7</v>
      </c>
      <c r="G61" s="3">
        <v>8052644642797</v>
      </c>
      <c r="H61" s="32">
        <f t="shared" si="17"/>
        <v>1574.9929999999999</v>
      </c>
      <c r="I61" s="5">
        <f t="shared" si="18"/>
        <v>1799.9919999999997</v>
      </c>
      <c r="J61" s="6">
        <v>2249.9899999999998</v>
      </c>
      <c r="K61" s="4"/>
      <c r="L61" s="31">
        <f t="shared" si="19"/>
        <v>0</v>
      </c>
    </row>
    <row r="62" spans="1:12" x14ac:dyDescent="0.2">
      <c r="A62" s="1" t="s">
        <v>24</v>
      </c>
      <c r="B62" s="2">
        <v>204879982</v>
      </c>
      <c r="C62" s="1" t="s">
        <v>28</v>
      </c>
      <c r="D62" s="1" t="s">
        <v>26</v>
      </c>
      <c r="E62" s="8">
        <v>999</v>
      </c>
      <c r="F62" s="1" t="s">
        <v>8</v>
      </c>
      <c r="G62" s="3">
        <v>8052644642803</v>
      </c>
      <c r="H62" s="32">
        <f t="shared" si="17"/>
        <v>1574.9929999999999</v>
      </c>
      <c r="I62" s="5">
        <f t="shared" si="18"/>
        <v>1799.9919999999997</v>
      </c>
      <c r="J62" s="6">
        <v>2249.9899999999998</v>
      </c>
      <c r="K62" s="4"/>
      <c r="L62" s="31">
        <f t="shared" si="19"/>
        <v>0</v>
      </c>
    </row>
    <row r="63" spans="1:12" x14ac:dyDescent="0.2">
      <c r="A63" s="1" t="s">
        <v>24</v>
      </c>
      <c r="B63" s="2">
        <v>204879983</v>
      </c>
      <c r="C63" s="1" t="s">
        <v>29</v>
      </c>
      <c r="D63" s="1" t="s">
        <v>26</v>
      </c>
      <c r="E63" s="8">
        <v>999</v>
      </c>
      <c r="F63" s="1" t="s">
        <v>6</v>
      </c>
      <c r="G63" s="3">
        <v>8052644642810</v>
      </c>
      <c r="H63" s="32">
        <f t="shared" si="17"/>
        <v>1574.9929999999999</v>
      </c>
      <c r="I63" s="5">
        <f t="shared" si="18"/>
        <v>1799.9919999999997</v>
      </c>
      <c r="J63" s="6">
        <v>2249.9899999999998</v>
      </c>
      <c r="K63" s="4"/>
      <c r="L63" s="31">
        <f t="shared" si="19"/>
        <v>0</v>
      </c>
    </row>
    <row r="64" spans="1:12" x14ac:dyDescent="0.2">
      <c r="A64" s="1" t="s">
        <v>24</v>
      </c>
      <c r="B64" s="2">
        <v>204879983</v>
      </c>
      <c r="C64" s="1" t="s">
        <v>29</v>
      </c>
      <c r="D64" s="1" t="s">
        <v>26</v>
      </c>
      <c r="E64" s="8">
        <v>999</v>
      </c>
      <c r="F64" s="1" t="s">
        <v>7</v>
      </c>
      <c r="G64" s="3">
        <v>8052644642827</v>
      </c>
      <c r="H64" s="32">
        <f t="shared" si="17"/>
        <v>1574.9929999999999</v>
      </c>
      <c r="I64" s="5">
        <f t="shared" si="18"/>
        <v>1799.9919999999997</v>
      </c>
      <c r="J64" s="6">
        <v>2249.9899999999998</v>
      </c>
      <c r="K64" s="4"/>
      <c r="L64" s="31">
        <f t="shared" si="19"/>
        <v>0</v>
      </c>
    </row>
    <row r="65" spans="1:12" x14ac:dyDescent="0.2">
      <c r="A65" s="1" t="s">
        <v>30</v>
      </c>
      <c r="B65" s="2">
        <v>204876030</v>
      </c>
      <c r="C65" s="1" t="s">
        <v>31</v>
      </c>
      <c r="D65" s="1" t="s">
        <v>1</v>
      </c>
      <c r="E65" s="8" t="s">
        <v>2</v>
      </c>
      <c r="F65" s="1" t="s">
        <v>32</v>
      </c>
      <c r="G65" s="3">
        <v>8051019371270</v>
      </c>
      <c r="H65" s="32">
        <f t="shared" si="17"/>
        <v>314.99300000000005</v>
      </c>
      <c r="I65" s="5">
        <f t="shared" si="18"/>
        <v>359.99200000000002</v>
      </c>
      <c r="J65" s="6">
        <v>449.99</v>
      </c>
      <c r="K65" s="4"/>
      <c r="L65" s="31">
        <f t="shared" si="19"/>
        <v>0</v>
      </c>
    </row>
    <row r="66" spans="1:12" x14ac:dyDescent="0.2">
      <c r="A66" s="1" t="s">
        <v>33</v>
      </c>
      <c r="B66" s="2">
        <v>204876031</v>
      </c>
      <c r="C66" s="1" t="s">
        <v>34</v>
      </c>
      <c r="D66" s="1" t="s">
        <v>1</v>
      </c>
      <c r="E66" s="8" t="s">
        <v>2</v>
      </c>
      <c r="F66" s="1" t="s">
        <v>32</v>
      </c>
      <c r="G66" s="3">
        <v>8051019371294</v>
      </c>
      <c r="H66" s="32">
        <f t="shared" si="17"/>
        <v>279.99299999999999</v>
      </c>
      <c r="I66" s="5">
        <f t="shared" si="18"/>
        <v>319.99200000000002</v>
      </c>
      <c r="J66" s="6">
        <v>399.99</v>
      </c>
      <c r="K66" s="4"/>
      <c r="L66" s="31">
        <f t="shared" si="19"/>
        <v>0</v>
      </c>
    </row>
    <row r="67" spans="1:12" x14ac:dyDescent="0.2">
      <c r="A67" s="1" t="s">
        <v>30</v>
      </c>
      <c r="B67" s="2">
        <v>204876032</v>
      </c>
      <c r="C67" s="1" t="s">
        <v>35</v>
      </c>
      <c r="D67" s="1" t="s">
        <v>1</v>
      </c>
      <c r="E67" s="8" t="s">
        <v>2</v>
      </c>
      <c r="F67" s="1" t="s">
        <v>32</v>
      </c>
      <c r="G67" s="3">
        <v>8051019371317</v>
      </c>
      <c r="H67" s="32">
        <f t="shared" si="17"/>
        <v>279.99299999999999</v>
      </c>
      <c r="I67" s="5">
        <f t="shared" si="18"/>
        <v>319.99200000000002</v>
      </c>
      <c r="J67" s="6">
        <v>399.99</v>
      </c>
      <c r="K67" s="4"/>
      <c r="L67" s="31">
        <f t="shared" si="19"/>
        <v>0</v>
      </c>
    </row>
    <row r="68" spans="1:12" x14ac:dyDescent="0.2">
      <c r="A68" s="44"/>
      <c r="B68" s="44"/>
      <c r="C68" s="44"/>
      <c r="D68" s="44"/>
      <c r="E68" s="46"/>
      <c r="F68" s="44"/>
      <c r="G68" s="44"/>
      <c r="H68" s="49"/>
      <c r="I68" s="49"/>
      <c r="J68" s="50"/>
      <c r="K68" s="44"/>
      <c r="L68" s="44"/>
    </row>
    <row r="69" spans="1:12" x14ac:dyDescent="0.2">
      <c r="A69" s="54" t="s">
        <v>71</v>
      </c>
      <c r="B69" s="55">
        <v>204815950</v>
      </c>
      <c r="C69" s="54" t="s">
        <v>72</v>
      </c>
      <c r="D69" s="54" t="s">
        <v>73</v>
      </c>
      <c r="E69" s="54" t="s">
        <v>74</v>
      </c>
      <c r="F69" s="54" t="s">
        <v>3</v>
      </c>
      <c r="G69" s="56">
        <v>8051019333445</v>
      </c>
      <c r="H69" s="32">
        <f t="shared" ref="H69:H92" si="23">J69-(J69*0.3)</f>
        <v>699.99299999999994</v>
      </c>
      <c r="I69" s="5">
        <f t="shared" ref="I69:I92" si="24">J69-(J69*0.2)</f>
        <v>799.99199999999996</v>
      </c>
      <c r="J69" s="60">
        <f>VLOOKUP(B69,[1]Foglio1!$A$10:$D$124,4,0)</f>
        <v>999.99</v>
      </c>
      <c r="K69" s="4"/>
      <c r="L69" s="31">
        <f t="shared" si="19"/>
        <v>0</v>
      </c>
    </row>
    <row r="70" spans="1:12" x14ac:dyDescent="0.2">
      <c r="A70" s="54" t="s">
        <v>71</v>
      </c>
      <c r="B70" s="55">
        <v>204815950</v>
      </c>
      <c r="C70" s="54" t="s">
        <v>72</v>
      </c>
      <c r="D70" s="54" t="s">
        <v>73</v>
      </c>
      <c r="E70" s="54" t="s">
        <v>74</v>
      </c>
      <c r="F70" s="54" t="s">
        <v>4</v>
      </c>
      <c r="G70" s="56">
        <v>8051019273031</v>
      </c>
      <c r="H70" s="32">
        <f t="shared" si="23"/>
        <v>699.99299999999994</v>
      </c>
      <c r="I70" s="5">
        <f t="shared" si="24"/>
        <v>799.99199999999996</v>
      </c>
      <c r="J70" s="60">
        <f>VLOOKUP(B70,[1]Foglio1!$A$10:$D$124,4,0)</f>
        <v>999.99</v>
      </c>
      <c r="K70" s="4"/>
      <c r="L70" s="31">
        <f t="shared" si="19"/>
        <v>0</v>
      </c>
    </row>
    <row r="71" spans="1:12" x14ac:dyDescent="0.2">
      <c r="A71" s="54" t="s">
        <v>71</v>
      </c>
      <c r="B71" s="55">
        <v>204815950</v>
      </c>
      <c r="C71" s="54" t="s">
        <v>72</v>
      </c>
      <c r="D71" s="54" t="s">
        <v>73</v>
      </c>
      <c r="E71" s="54" t="s">
        <v>74</v>
      </c>
      <c r="F71" s="54" t="s">
        <v>5</v>
      </c>
      <c r="G71" s="56">
        <v>8051019273017</v>
      </c>
      <c r="H71" s="32">
        <f t="shared" si="23"/>
        <v>699.99299999999994</v>
      </c>
      <c r="I71" s="5">
        <f t="shared" si="24"/>
        <v>799.99199999999996</v>
      </c>
      <c r="J71" s="60">
        <f>VLOOKUP(B71,[1]Foglio1!$A$10:$D$124,4,0)</f>
        <v>999.99</v>
      </c>
      <c r="K71" s="4"/>
      <c r="L71" s="31">
        <f t="shared" si="19"/>
        <v>0</v>
      </c>
    </row>
    <row r="72" spans="1:12" x14ac:dyDescent="0.2">
      <c r="A72" s="54" t="s">
        <v>71</v>
      </c>
      <c r="B72" s="55">
        <v>204815950</v>
      </c>
      <c r="C72" s="54" t="s">
        <v>72</v>
      </c>
      <c r="D72" s="54" t="s">
        <v>73</v>
      </c>
      <c r="E72" s="54" t="s">
        <v>74</v>
      </c>
      <c r="F72" s="54" t="s">
        <v>6</v>
      </c>
      <c r="G72" s="56">
        <v>8051019273000</v>
      </c>
      <c r="H72" s="32">
        <f t="shared" si="23"/>
        <v>699.99299999999994</v>
      </c>
      <c r="I72" s="5">
        <f t="shared" si="24"/>
        <v>799.99199999999996</v>
      </c>
      <c r="J72" s="60">
        <f>VLOOKUP(B72,[1]Foglio1!$A$10:$D$124,4,0)</f>
        <v>999.99</v>
      </c>
      <c r="K72" s="4"/>
      <c r="L72" s="31">
        <f t="shared" si="19"/>
        <v>0</v>
      </c>
    </row>
    <row r="73" spans="1:12" x14ac:dyDescent="0.2">
      <c r="A73" s="54" t="s">
        <v>71</v>
      </c>
      <c r="B73" s="55">
        <v>204815950</v>
      </c>
      <c r="C73" s="54" t="s">
        <v>72</v>
      </c>
      <c r="D73" s="54" t="s">
        <v>73</v>
      </c>
      <c r="E73" s="54" t="s">
        <v>74</v>
      </c>
      <c r="F73" s="54" t="s">
        <v>7</v>
      </c>
      <c r="G73" s="56">
        <v>8051019272997</v>
      </c>
      <c r="H73" s="32">
        <f t="shared" si="23"/>
        <v>699.99299999999994</v>
      </c>
      <c r="I73" s="5">
        <f t="shared" si="24"/>
        <v>799.99199999999996</v>
      </c>
      <c r="J73" s="60">
        <f>VLOOKUP(B73,[1]Foglio1!$A$10:$D$124,4,0)</f>
        <v>999.99</v>
      </c>
      <c r="K73" s="4"/>
      <c r="L73" s="31">
        <f t="shared" si="19"/>
        <v>0</v>
      </c>
    </row>
    <row r="74" spans="1:12" x14ac:dyDescent="0.2">
      <c r="A74" s="54" t="s">
        <v>71</v>
      </c>
      <c r="B74" s="55">
        <v>204815950</v>
      </c>
      <c r="C74" s="54" t="s">
        <v>72</v>
      </c>
      <c r="D74" s="54" t="s">
        <v>73</v>
      </c>
      <c r="E74" s="54" t="s">
        <v>74</v>
      </c>
      <c r="F74" s="54" t="s">
        <v>8</v>
      </c>
      <c r="G74" s="56">
        <v>8051019273024</v>
      </c>
      <c r="H74" s="32">
        <f t="shared" si="23"/>
        <v>699.99299999999994</v>
      </c>
      <c r="I74" s="5">
        <f t="shared" si="24"/>
        <v>799.99199999999996</v>
      </c>
      <c r="J74" s="60">
        <f>VLOOKUP(B74,[1]Foglio1!$A$10:$D$124,4,0)</f>
        <v>999.99</v>
      </c>
      <c r="K74" s="4"/>
      <c r="L74" s="31">
        <f t="shared" si="19"/>
        <v>0</v>
      </c>
    </row>
    <row r="75" spans="1:12" x14ac:dyDescent="0.2">
      <c r="A75" s="54" t="s">
        <v>71</v>
      </c>
      <c r="B75" s="55">
        <v>204815950</v>
      </c>
      <c r="C75" s="54" t="s">
        <v>72</v>
      </c>
      <c r="D75" s="54" t="s">
        <v>73</v>
      </c>
      <c r="E75" s="54" t="s">
        <v>74</v>
      </c>
      <c r="F75" s="54" t="s">
        <v>12</v>
      </c>
      <c r="G75" s="56">
        <v>8051019273048</v>
      </c>
      <c r="H75" s="32">
        <f t="shared" si="23"/>
        <v>699.99299999999994</v>
      </c>
      <c r="I75" s="5">
        <f t="shared" si="24"/>
        <v>799.99199999999996</v>
      </c>
      <c r="J75" s="60">
        <f>VLOOKUP(B75,[1]Foglio1!$A$10:$D$124,4,0)</f>
        <v>999.99</v>
      </c>
      <c r="K75" s="4"/>
      <c r="L75" s="31">
        <f t="shared" si="19"/>
        <v>0</v>
      </c>
    </row>
    <row r="76" spans="1:12" x14ac:dyDescent="0.2">
      <c r="A76" s="54" t="s">
        <v>71</v>
      </c>
      <c r="B76" s="55">
        <v>204815951</v>
      </c>
      <c r="C76" s="54" t="s">
        <v>70</v>
      </c>
      <c r="D76" s="54" t="s">
        <v>73</v>
      </c>
      <c r="E76" s="54" t="s">
        <v>74</v>
      </c>
      <c r="F76" s="54" t="s">
        <v>4</v>
      </c>
      <c r="G76" s="56">
        <v>8051019273154</v>
      </c>
      <c r="H76" s="32">
        <f t="shared" si="23"/>
        <v>699.99299999999994</v>
      </c>
      <c r="I76" s="5">
        <f t="shared" si="24"/>
        <v>799.99199999999996</v>
      </c>
      <c r="J76" s="60">
        <f>VLOOKUP(B76,[1]Foglio1!$A$10:$D$124,4,0)</f>
        <v>999.99</v>
      </c>
      <c r="K76" s="4"/>
      <c r="L76" s="31">
        <f t="shared" si="19"/>
        <v>0</v>
      </c>
    </row>
    <row r="77" spans="1:12" x14ac:dyDescent="0.2">
      <c r="A77" s="57" t="s">
        <v>71</v>
      </c>
      <c r="B77" s="58">
        <v>204815951</v>
      </c>
      <c r="C77" s="57" t="s">
        <v>70</v>
      </c>
      <c r="D77" s="57" t="s">
        <v>73</v>
      </c>
      <c r="E77" s="57" t="s">
        <v>74</v>
      </c>
      <c r="F77" s="57" t="s">
        <v>5</v>
      </c>
      <c r="G77" s="56">
        <v>8051019273130</v>
      </c>
      <c r="H77" s="32">
        <f t="shared" si="23"/>
        <v>699.99299999999994</v>
      </c>
      <c r="I77" s="5">
        <f t="shared" si="24"/>
        <v>799.99199999999996</v>
      </c>
      <c r="J77" s="60">
        <f>VLOOKUP(B77,[1]Foglio1!$A$10:$D$124,4,0)</f>
        <v>999.99</v>
      </c>
      <c r="K77" s="4"/>
      <c r="L77" s="31">
        <f t="shared" si="19"/>
        <v>0</v>
      </c>
    </row>
    <row r="78" spans="1:12" x14ac:dyDescent="0.2">
      <c r="A78" s="54" t="s">
        <v>71</v>
      </c>
      <c r="B78" s="55">
        <v>204815951</v>
      </c>
      <c r="C78" s="54" t="s">
        <v>70</v>
      </c>
      <c r="D78" s="54" t="s">
        <v>73</v>
      </c>
      <c r="E78" s="54" t="s">
        <v>74</v>
      </c>
      <c r="F78" s="54" t="s">
        <v>6</v>
      </c>
      <c r="G78" s="59">
        <v>8051019273123</v>
      </c>
      <c r="H78" s="32">
        <f t="shared" si="23"/>
        <v>699.99299999999994</v>
      </c>
      <c r="I78" s="5">
        <f t="shared" si="24"/>
        <v>799.99199999999996</v>
      </c>
      <c r="J78" s="60">
        <f>VLOOKUP(B78,[1]Foglio1!$A$10:$D$124,4,0)</f>
        <v>999.99</v>
      </c>
      <c r="K78" s="4"/>
      <c r="L78" s="31">
        <f t="shared" si="19"/>
        <v>0</v>
      </c>
    </row>
    <row r="79" spans="1:12" x14ac:dyDescent="0.2">
      <c r="A79" s="54" t="s">
        <v>71</v>
      </c>
      <c r="B79" s="55">
        <v>204815951</v>
      </c>
      <c r="C79" s="54" t="s">
        <v>70</v>
      </c>
      <c r="D79" s="54" t="s">
        <v>73</v>
      </c>
      <c r="E79" s="54" t="s">
        <v>74</v>
      </c>
      <c r="F79" s="54" t="s">
        <v>7</v>
      </c>
      <c r="G79" s="59">
        <v>8051019273116</v>
      </c>
      <c r="H79" s="32">
        <f t="shared" si="23"/>
        <v>699.99299999999994</v>
      </c>
      <c r="I79" s="5">
        <f t="shared" si="24"/>
        <v>799.99199999999996</v>
      </c>
      <c r="J79" s="60">
        <f>VLOOKUP(B79,[1]Foglio1!$A$10:$D$124,4,0)</f>
        <v>999.99</v>
      </c>
      <c r="K79" s="4"/>
      <c r="L79" s="31">
        <f t="shared" si="19"/>
        <v>0</v>
      </c>
    </row>
    <row r="80" spans="1:12" x14ac:dyDescent="0.2">
      <c r="A80" s="54" t="s">
        <v>71</v>
      </c>
      <c r="B80" s="55">
        <v>204815951</v>
      </c>
      <c r="C80" s="54" t="s">
        <v>70</v>
      </c>
      <c r="D80" s="54" t="s">
        <v>73</v>
      </c>
      <c r="E80" s="54" t="s">
        <v>74</v>
      </c>
      <c r="F80" s="54" t="s">
        <v>8</v>
      </c>
      <c r="G80" s="59">
        <v>8051019273147</v>
      </c>
      <c r="H80" s="32">
        <f t="shared" si="23"/>
        <v>699.99299999999994</v>
      </c>
      <c r="I80" s="5">
        <f t="shared" si="24"/>
        <v>799.99199999999996</v>
      </c>
      <c r="J80" s="60">
        <f>VLOOKUP(B80,[1]Foglio1!$A$10:$D$124,4,0)</f>
        <v>999.99</v>
      </c>
      <c r="K80" s="4"/>
      <c r="L80" s="31">
        <f t="shared" si="19"/>
        <v>0</v>
      </c>
    </row>
    <row r="81" spans="1:12" x14ac:dyDescent="0.2">
      <c r="A81" s="54" t="s">
        <v>71</v>
      </c>
      <c r="B81" s="55">
        <v>204815951</v>
      </c>
      <c r="C81" s="54" t="s">
        <v>70</v>
      </c>
      <c r="D81" s="54" t="s">
        <v>73</v>
      </c>
      <c r="E81" s="54" t="s">
        <v>74</v>
      </c>
      <c r="F81" s="54" t="s">
        <v>12</v>
      </c>
      <c r="G81" s="59">
        <v>8051019273161</v>
      </c>
      <c r="H81" s="32">
        <f t="shared" si="23"/>
        <v>699.99299999999994</v>
      </c>
      <c r="I81" s="5">
        <f t="shared" si="24"/>
        <v>799.99199999999996</v>
      </c>
      <c r="J81" s="60">
        <f>VLOOKUP(B81,[1]Foglio1!$A$10:$D$124,4,0)</f>
        <v>999.99</v>
      </c>
      <c r="K81" s="4"/>
      <c r="L81" s="31">
        <f t="shared" si="19"/>
        <v>0</v>
      </c>
    </row>
    <row r="82" spans="1:12" x14ac:dyDescent="0.2">
      <c r="A82" s="54" t="s">
        <v>71</v>
      </c>
      <c r="B82" s="55">
        <v>204815952</v>
      </c>
      <c r="C82" s="54" t="s">
        <v>75</v>
      </c>
      <c r="D82" s="54" t="s">
        <v>76</v>
      </c>
      <c r="E82" s="54" t="s">
        <v>59</v>
      </c>
      <c r="F82" s="54" t="s">
        <v>4</v>
      </c>
      <c r="G82" s="59">
        <v>8051019274649</v>
      </c>
      <c r="H82" s="32">
        <f t="shared" si="23"/>
        <v>559.99300000000005</v>
      </c>
      <c r="I82" s="5">
        <f t="shared" si="24"/>
        <v>639.99199999999996</v>
      </c>
      <c r="J82" s="60">
        <f>VLOOKUP(B82,[1]Foglio1!$A$10:$D$124,4,0)</f>
        <v>799.99</v>
      </c>
      <c r="K82" s="4"/>
      <c r="L82" s="31">
        <f t="shared" si="19"/>
        <v>0</v>
      </c>
    </row>
    <row r="83" spans="1:12" x14ac:dyDescent="0.2">
      <c r="A83" s="54" t="s">
        <v>71</v>
      </c>
      <c r="B83" s="55">
        <v>204815952</v>
      </c>
      <c r="C83" s="54" t="s">
        <v>75</v>
      </c>
      <c r="D83" s="54" t="s">
        <v>76</v>
      </c>
      <c r="E83" s="54" t="s">
        <v>59</v>
      </c>
      <c r="F83" s="54" t="s">
        <v>5</v>
      </c>
      <c r="G83" s="59">
        <v>8051019274625</v>
      </c>
      <c r="H83" s="32">
        <f t="shared" si="23"/>
        <v>559.99300000000005</v>
      </c>
      <c r="I83" s="5">
        <f t="shared" si="24"/>
        <v>639.99199999999996</v>
      </c>
      <c r="J83" s="60">
        <f>VLOOKUP(B83,[1]Foglio1!$A$10:$D$124,4,0)</f>
        <v>799.99</v>
      </c>
      <c r="K83" s="4"/>
      <c r="L83" s="31">
        <f t="shared" si="19"/>
        <v>0</v>
      </c>
    </row>
    <row r="84" spans="1:12" x14ac:dyDescent="0.2">
      <c r="A84" s="54" t="s">
        <v>71</v>
      </c>
      <c r="B84" s="55">
        <v>204815952</v>
      </c>
      <c r="C84" s="54" t="s">
        <v>75</v>
      </c>
      <c r="D84" s="54" t="s">
        <v>76</v>
      </c>
      <c r="E84" s="54" t="s">
        <v>59</v>
      </c>
      <c r="F84" s="54" t="s">
        <v>6</v>
      </c>
      <c r="G84" s="59">
        <v>8051019274618</v>
      </c>
      <c r="H84" s="32">
        <f t="shared" si="23"/>
        <v>559.99300000000005</v>
      </c>
      <c r="I84" s="5">
        <f t="shared" si="24"/>
        <v>639.99199999999996</v>
      </c>
      <c r="J84" s="60">
        <f>VLOOKUP(B84,[1]Foglio1!$A$10:$D$124,4,0)</f>
        <v>799.99</v>
      </c>
      <c r="K84" s="4"/>
      <c r="L84" s="31">
        <f t="shared" si="19"/>
        <v>0</v>
      </c>
    </row>
    <row r="85" spans="1:12" x14ac:dyDescent="0.2">
      <c r="A85" s="54" t="s">
        <v>71</v>
      </c>
      <c r="B85" s="55">
        <v>204815952</v>
      </c>
      <c r="C85" s="54" t="s">
        <v>75</v>
      </c>
      <c r="D85" s="54" t="s">
        <v>76</v>
      </c>
      <c r="E85" s="54" t="s">
        <v>59</v>
      </c>
      <c r="F85" s="54" t="s">
        <v>7</v>
      </c>
      <c r="G85" s="59">
        <v>8051019274601</v>
      </c>
      <c r="H85" s="32">
        <f t="shared" si="23"/>
        <v>559.99300000000005</v>
      </c>
      <c r="I85" s="5">
        <f t="shared" si="24"/>
        <v>639.99199999999996</v>
      </c>
      <c r="J85" s="60">
        <f>VLOOKUP(B85,[1]Foglio1!$A$10:$D$124,4,0)</f>
        <v>799.99</v>
      </c>
      <c r="K85" s="4"/>
      <c r="L85" s="31">
        <f t="shared" si="19"/>
        <v>0</v>
      </c>
    </row>
    <row r="86" spans="1:12" x14ac:dyDescent="0.2">
      <c r="A86" s="54" t="s">
        <v>71</v>
      </c>
      <c r="B86" s="55">
        <v>204815952</v>
      </c>
      <c r="C86" s="54" t="s">
        <v>75</v>
      </c>
      <c r="D86" s="54" t="s">
        <v>76</v>
      </c>
      <c r="E86" s="54" t="s">
        <v>59</v>
      </c>
      <c r="F86" s="54" t="s">
        <v>8</v>
      </c>
      <c r="G86" s="59">
        <v>8051019274632</v>
      </c>
      <c r="H86" s="32">
        <f t="shared" si="23"/>
        <v>559.99300000000005</v>
      </c>
      <c r="I86" s="5">
        <f t="shared" si="24"/>
        <v>639.99199999999996</v>
      </c>
      <c r="J86" s="60">
        <f>VLOOKUP(B86,[1]Foglio1!$A$10:$D$124,4,0)</f>
        <v>799.99</v>
      </c>
      <c r="K86" s="4"/>
      <c r="L86" s="31">
        <f t="shared" si="19"/>
        <v>0</v>
      </c>
    </row>
    <row r="87" spans="1:12" x14ac:dyDescent="0.2">
      <c r="A87" s="54" t="s">
        <v>71</v>
      </c>
      <c r="B87" s="55">
        <v>204815952</v>
      </c>
      <c r="C87" s="54" t="s">
        <v>75</v>
      </c>
      <c r="D87" s="54" t="s">
        <v>76</v>
      </c>
      <c r="E87" s="54" t="s">
        <v>59</v>
      </c>
      <c r="F87" s="54" t="s">
        <v>12</v>
      </c>
      <c r="G87" s="59">
        <v>8051019274656</v>
      </c>
      <c r="H87" s="32">
        <f t="shared" si="23"/>
        <v>559.99300000000005</v>
      </c>
      <c r="I87" s="5">
        <f t="shared" si="24"/>
        <v>639.99199999999996</v>
      </c>
      <c r="J87" s="60">
        <f>VLOOKUP(B87,[1]Foglio1!$A$10:$D$124,4,0)</f>
        <v>799.99</v>
      </c>
      <c r="K87" s="4"/>
      <c r="L87" s="31">
        <f t="shared" si="19"/>
        <v>0</v>
      </c>
    </row>
    <row r="88" spans="1:12" x14ac:dyDescent="0.2">
      <c r="A88" s="54" t="s">
        <v>71</v>
      </c>
      <c r="B88" s="55">
        <v>204815952</v>
      </c>
      <c r="C88" s="54" t="s">
        <v>75</v>
      </c>
      <c r="D88" s="54" t="s">
        <v>77</v>
      </c>
      <c r="E88" s="54" t="s">
        <v>78</v>
      </c>
      <c r="F88" s="54" t="s">
        <v>4</v>
      </c>
      <c r="G88" s="59">
        <v>8051019274588</v>
      </c>
      <c r="H88" s="32">
        <f t="shared" si="23"/>
        <v>559.99300000000005</v>
      </c>
      <c r="I88" s="5">
        <f t="shared" si="24"/>
        <v>639.99199999999996</v>
      </c>
      <c r="J88" s="60">
        <f>VLOOKUP(B88,[1]Foglio1!$A$10:$D$124,4,0)</f>
        <v>799.99</v>
      </c>
      <c r="K88" s="4"/>
      <c r="L88" s="31">
        <f t="shared" si="19"/>
        <v>0</v>
      </c>
    </row>
    <row r="89" spans="1:12" x14ac:dyDescent="0.2">
      <c r="A89" s="54" t="s">
        <v>71</v>
      </c>
      <c r="B89" s="55">
        <v>204815952</v>
      </c>
      <c r="C89" s="54" t="s">
        <v>75</v>
      </c>
      <c r="D89" s="54" t="s">
        <v>77</v>
      </c>
      <c r="E89" s="54" t="s">
        <v>78</v>
      </c>
      <c r="F89" s="54" t="s">
        <v>5</v>
      </c>
      <c r="G89" s="59">
        <v>8051019274564</v>
      </c>
      <c r="H89" s="32">
        <f t="shared" si="23"/>
        <v>559.99300000000005</v>
      </c>
      <c r="I89" s="5">
        <f t="shared" si="24"/>
        <v>639.99199999999996</v>
      </c>
      <c r="J89" s="60">
        <f>VLOOKUP(B89,[1]Foglio1!$A$10:$D$124,4,0)</f>
        <v>799.99</v>
      </c>
      <c r="K89" s="4"/>
      <c r="L89" s="31">
        <f t="shared" si="19"/>
        <v>0</v>
      </c>
    </row>
    <row r="90" spans="1:12" x14ac:dyDescent="0.2">
      <c r="A90" s="54" t="s">
        <v>71</v>
      </c>
      <c r="B90" s="55">
        <v>204815952</v>
      </c>
      <c r="C90" s="54" t="s">
        <v>75</v>
      </c>
      <c r="D90" s="54" t="s">
        <v>77</v>
      </c>
      <c r="E90" s="54" t="s">
        <v>78</v>
      </c>
      <c r="F90" s="54" t="s">
        <v>6</v>
      </c>
      <c r="G90" s="59">
        <v>8051019274557</v>
      </c>
      <c r="H90" s="32">
        <f t="shared" si="23"/>
        <v>559.99300000000005</v>
      </c>
      <c r="I90" s="5">
        <f t="shared" si="24"/>
        <v>639.99199999999996</v>
      </c>
      <c r="J90" s="60">
        <f>VLOOKUP(B90,[1]Foglio1!$A$10:$D$124,4,0)</f>
        <v>799.99</v>
      </c>
      <c r="K90" s="4"/>
      <c r="L90" s="31">
        <f t="shared" si="19"/>
        <v>0</v>
      </c>
    </row>
    <row r="91" spans="1:12" x14ac:dyDescent="0.2">
      <c r="A91" s="54" t="s">
        <v>71</v>
      </c>
      <c r="B91" s="55">
        <v>204815952</v>
      </c>
      <c r="C91" s="54" t="s">
        <v>75</v>
      </c>
      <c r="D91" s="54" t="s">
        <v>77</v>
      </c>
      <c r="E91" s="54" t="s">
        <v>78</v>
      </c>
      <c r="F91" s="54" t="s">
        <v>7</v>
      </c>
      <c r="G91" s="59">
        <v>8051019274540</v>
      </c>
      <c r="H91" s="32">
        <f t="shared" si="23"/>
        <v>559.99300000000005</v>
      </c>
      <c r="I91" s="5">
        <f t="shared" si="24"/>
        <v>639.99199999999996</v>
      </c>
      <c r="J91" s="60">
        <f>VLOOKUP(B91,[1]Foglio1!$A$10:$D$124,4,0)</f>
        <v>799.99</v>
      </c>
      <c r="K91" s="4"/>
      <c r="L91" s="31">
        <f t="shared" si="19"/>
        <v>0</v>
      </c>
    </row>
    <row r="92" spans="1:12" x14ac:dyDescent="0.2">
      <c r="A92" s="54" t="s">
        <v>71</v>
      </c>
      <c r="B92" s="55">
        <v>204815952</v>
      </c>
      <c r="C92" s="54" t="s">
        <v>75</v>
      </c>
      <c r="D92" s="54" t="s">
        <v>77</v>
      </c>
      <c r="E92" s="54" t="s">
        <v>78</v>
      </c>
      <c r="F92" s="54" t="s">
        <v>8</v>
      </c>
      <c r="G92" s="59">
        <v>8051019274571</v>
      </c>
      <c r="H92" s="32">
        <f t="shared" si="23"/>
        <v>559.99300000000005</v>
      </c>
      <c r="I92" s="5">
        <f t="shared" si="24"/>
        <v>639.99199999999996</v>
      </c>
      <c r="J92" s="60">
        <f>VLOOKUP(B92,[1]Foglio1!$A$10:$D$124,4,0)</f>
        <v>799.99</v>
      </c>
      <c r="K92" s="4"/>
      <c r="L92" s="31">
        <f t="shared" si="19"/>
        <v>0</v>
      </c>
    </row>
    <row r="93" spans="1:12" x14ac:dyDescent="0.2">
      <c r="A93" s="54" t="s">
        <v>71</v>
      </c>
      <c r="B93" s="55">
        <v>204815952</v>
      </c>
      <c r="C93" s="54" t="s">
        <v>75</v>
      </c>
      <c r="D93" s="54" t="s">
        <v>77</v>
      </c>
      <c r="E93" s="54" t="s">
        <v>78</v>
      </c>
      <c r="F93" s="54" t="s">
        <v>12</v>
      </c>
      <c r="G93" s="59">
        <v>8051019274595</v>
      </c>
      <c r="H93" s="32">
        <f t="shared" ref="H93" si="25">J93-(J93*0.3)</f>
        <v>559.99300000000005</v>
      </c>
      <c r="I93" s="5">
        <f t="shared" ref="I93" si="26">J93-(J93*0.2)</f>
        <v>639.99199999999996</v>
      </c>
      <c r="J93" s="60">
        <f>VLOOKUP(B93,[1]Foglio1!$A$10:$D$124,4,0)</f>
        <v>799.99</v>
      </c>
      <c r="K93" s="4"/>
      <c r="L93" s="31">
        <f t="shared" si="1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GŁÓWNA</vt:lpstr>
      <vt:lpstr>DAINESE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Psiuk</dc:creator>
  <cp:lastModifiedBy>sklep@xwing.pl</cp:lastModifiedBy>
  <dcterms:created xsi:type="dcterms:W3CDTF">2021-07-22T07:51:23Z</dcterms:created>
  <dcterms:modified xsi:type="dcterms:W3CDTF">2021-08-10T08:41:12Z</dcterms:modified>
</cp:coreProperties>
</file>