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PM\2021\RACE_PROGRAM\"/>
    </mc:Choice>
  </mc:AlternateContent>
  <xr:revisionPtr revIDLastSave="0" documentId="8_{64DB7F98-508A-445B-A480-B03606C360B9}" xr6:coauthVersionLast="45" xr6:coauthVersionMax="45" xr10:uidLastSave="{00000000-0000-0000-0000-000000000000}"/>
  <bookViews>
    <workbookView xWindow="-120" yWindow="-120" windowWidth="24240" windowHeight="13140" activeTab="1" xr2:uid="{B4325798-8DC0-41FE-B8F3-523F522E8E3C}"/>
  </bookViews>
  <sheets>
    <sheet name="SUMA" sheetId="1" r:id="rId1"/>
    <sheet name="ZESTAWY+NARTY SOLO" sheetId="2" r:id="rId2"/>
    <sheet name="BUTY" sheetId="3" r:id="rId3"/>
    <sheet name="KIJE" sheetId="4" r:id="rId4"/>
    <sheet name="KASKI I GOGLE" sheetId="5" r:id="rId5"/>
    <sheet name="PROTEKCJA" sheetId="6" r:id="rId6"/>
    <sheet name="BAGAŻ" sheetId="7" r:id="rId7"/>
    <sheet name="RACE WEAR"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143" i="2" l="1"/>
  <c r="AL141" i="2"/>
  <c r="AL139" i="2"/>
  <c r="AL137" i="2"/>
  <c r="AR137" i="2" s="1"/>
  <c r="AL135" i="2"/>
  <c r="AL133" i="2"/>
  <c r="AL128" i="2"/>
  <c r="AL126" i="2"/>
  <c r="AL124" i="2"/>
  <c r="AL122" i="2"/>
  <c r="AR122" i="2" s="1"/>
  <c r="AL120" i="2"/>
  <c r="AL118" i="2"/>
  <c r="AL116" i="2"/>
  <c r="AL114" i="2"/>
  <c r="AR114" i="2" s="1"/>
  <c r="AL112" i="2"/>
  <c r="AL110" i="2"/>
  <c r="AL108" i="2"/>
  <c r="AL103" i="2"/>
  <c r="AR103" i="2" s="1"/>
  <c r="AL101" i="2"/>
  <c r="AL99" i="2"/>
  <c r="AL97" i="2"/>
  <c r="AL95" i="2"/>
  <c r="AR95" i="2" s="1"/>
  <c r="AL93" i="2"/>
  <c r="AL91" i="2"/>
  <c r="AL89" i="2"/>
  <c r="AL87" i="2"/>
  <c r="AR87" i="2" s="1"/>
  <c r="AL85" i="2"/>
  <c r="AL80" i="2"/>
  <c r="AL78" i="2"/>
  <c r="AL76" i="2"/>
  <c r="AR76" i="2" s="1"/>
  <c r="AL74" i="2"/>
  <c r="AR74" i="2" s="1"/>
  <c r="AL72" i="2"/>
  <c r="AL70" i="2"/>
  <c r="AL68" i="2"/>
  <c r="AL66" i="2"/>
  <c r="AR66" i="2" s="1"/>
  <c r="AL61" i="2"/>
  <c r="AL59" i="2"/>
  <c r="AL57" i="2"/>
  <c r="AL55" i="2"/>
  <c r="AR55" i="2" s="1"/>
  <c r="AL50" i="2"/>
  <c r="AL48" i="2"/>
  <c r="AL46" i="2"/>
  <c r="AL44" i="2"/>
  <c r="AR44" i="2" s="1"/>
  <c r="AL42" i="2"/>
  <c r="AL40" i="2"/>
  <c r="AL38" i="2"/>
  <c r="AL36" i="2"/>
  <c r="AR36" i="2" s="1"/>
  <c r="AL34" i="2"/>
  <c r="AL32" i="2"/>
  <c r="AL30" i="2"/>
  <c r="AL28" i="2"/>
  <c r="AR28" i="2" s="1"/>
  <c r="AL26" i="2"/>
  <c r="AL24" i="2"/>
  <c r="AL22" i="2"/>
  <c r="AR22" i="2" s="1"/>
  <c r="AL20" i="2"/>
  <c r="AR20" i="2" s="1"/>
  <c r="AL18" i="2"/>
  <c r="AL16" i="2"/>
  <c r="AL14" i="2"/>
  <c r="AL12" i="2"/>
  <c r="AR12" i="2" s="1"/>
  <c r="AL10" i="2"/>
  <c r="AQ22" i="8"/>
  <c r="AR22" i="8" s="1"/>
  <c r="AP22" i="8"/>
  <c r="AO22" i="8"/>
  <c r="AL22" i="8"/>
  <c r="AQ20" i="8"/>
  <c r="AR20" i="8" s="1"/>
  <c r="AP20" i="8"/>
  <c r="AO20" i="8"/>
  <c r="AL20" i="8"/>
  <c r="AQ18" i="8"/>
  <c r="AR18" i="8" s="1"/>
  <c r="AP18" i="8"/>
  <c r="AO18" i="8"/>
  <c r="AL18" i="8"/>
  <c r="AQ16" i="8"/>
  <c r="AP16" i="8"/>
  <c r="AO16" i="8"/>
  <c r="AL16" i="8"/>
  <c r="AL5" i="8" s="1"/>
  <c r="AQ14" i="8"/>
  <c r="AR14" i="8" s="1"/>
  <c r="AP14" i="8"/>
  <c r="AO14" i="8"/>
  <c r="AL14" i="8"/>
  <c r="AQ12" i="8"/>
  <c r="AP12" i="8"/>
  <c r="AO12" i="8"/>
  <c r="AL12" i="8"/>
  <c r="AR12" i="8" s="1"/>
  <c r="AQ10" i="8"/>
  <c r="AR10" i="8" s="1"/>
  <c r="AP10" i="8"/>
  <c r="AO10" i="8"/>
  <c r="AL10" i="8"/>
  <c r="AQ32" i="7"/>
  <c r="AR32" i="7" s="1"/>
  <c r="AP32" i="7"/>
  <c r="AO32" i="7"/>
  <c r="AL32" i="7"/>
  <c r="AQ30" i="7"/>
  <c r="AR30" i="7" s="1"/>
  <c r="AP30" i="7"/>
  <c r="AO30" i="7"/>
  <c r="AL30" i="7"/>
  <c r="AQ28" i="7"/>
  <c r="AR28" i="7" s="1"/>
  <c r="AP28" i="7"/>
  <c r="AO28" i="7"/>
  <c r="AL28" i="7"/>
  <c r="AQ26" i="7"/>
  <c r="AP26" i="7"/>
  <c r="AO26" i="7"/>
  <c r="AL26" i="7"/>
  <c r="AR26" i="7" s="1"/>
  <c r="AQ24" i="7"/>
  <c r="AR24" i="7" s="1"/>
  <c r="AP24" i="7"/>
  <c r="AO24" i="7"/>
  <c r="AL24" i="7"/>
  <c r="AQ22" i="7"/>
  <c r="AR22" i="7" s="1"/>
  <c r="AP22" i="7"/>
  <c r="AO22" i="7"/>
  <c r="AL22" i="7"/>
  <c r="AQ20" i="7"/>
  <c r="AR20" i="7" s="1"/>
  <c r="AP20" i="7"/>
  <c r="AO20" i="7"/>
  <c r="AL20" i="7"/>
  <c r="AQ18" i="7"/>
  <c r="AP18" i="7"/>
  <c r="AO18" i="7"/>
  <c r="AL18" i="7"/>
  <c r="AR18" i="7" s="1"/>
  <c r="AQ16" i="7"/>
  <c r="AR16" i="7" s="1"/>
  <c r="AP16" i="7"/>
  <c r="AO16" i="7"/>
  <c r="AL16" i="7"/>
  <c r="AQ14" i="7"/>
  <c r="AR14" i="7" s="1"/>
  <c r="AP14" i="7"/>
  <c r="AO14" i="7"/>
  <c r="AL14" i="7"/>
  <c r="AQ12" i="7"/>
  <c r="AR12" i="7" s="1"/>
  <c r="AP12" i="7"/>
  <c r="AO12" i="7"/>
  <c r="AL12" i="7"/>
  <c r="AQ10" i="7"/>
  <c r="AP10" i="7"/>
  <c r="AO10" i="7"/>
  <c r="AL10" i="7"/>
  <c r="AR10" i="7" s="1"/>
  <c r="AR5" i="7" s="1"/>
  <c r="AQ20" i="6"/>
  <c r="AP20" i="6"/>
  <c r="AO20" i="6"/>
  <c r="AL20" i="6"/>
  <c r="AR20" i="6" s="1"/>
  <c r="AQ18" i="6"/>
  <c r="AR18" i="6" s="1"/>
  <c r="AP18" i="6"/>
  <c r="AO18" i="6"/>
  <c r="AL18" i="6"/>
  <c r="AQ16" i="6"/>
  <c r="AR16" i="6" s="1"/>
  <c r="AP16" i="6"/>
  <c r="AO16" i="6"/>
  <c r="AL16" i="6"/>
  <c r="AQ14" i="6"/>
  <c r="AP14" i="6"/>
  <c r="AO14" i="6"/>
  <c r="AL14" i="6"/>
  <c r="AR14" i="6" s="1"/>
  <c r="AQ12" i="6"/>
  <c r="AP12" i="6"/>
  <c r="AO12" i="6"/>
  <c r="AL12" i="6"/>
  <c r="AR12" i="6" s="1"/>
  <c r="AQ10" i="6"/>
  <c r="AR10" i="6" s="1"/>
  <c r="AP10" i="6"/>
  <c r="AO10" i="6"/>
  <c r="AL10" i="6"/>
  <c r="AL5" i="6"/>
  <c r="AQ34" i="5"/>
  <c r="AR34" i="5" s="1"/>
  <c r="AP34" i="5"/>
  <c r="AO34" i="5"/>
  <c r="AL34" i="5"/>
  <c r="AQ32" i="5"/>
  <c r="AR32" i="5" s="1"/>
  <c r="AP32" i="5"/>
  <c r="AO32" i="5"/>
  <c r="AL32" i="5"/>
  <c r="AQ30" i="5"/>
  <c r="AR30" i="5" s="1"/>
  <c r="AP30" i="5"/>
  <c r="AO30" i="5"/>
  <c r="AL30" i="5"/>
  <c r="AQ25" i="5"/>
  <c r="AP25" i="5"/>
  <c r="AO25" i="5"/>
  <c r="AL25" i="5"/>
  <c r="AR25" i="5" s="1"/>
  <c r="AQ20" i="5"/>
  <c r="AR20" i="5" s="1"/>
  <c r="AP20" i="5"/>
  <c r="AO20" i="5"/>
  <c r="AL20" i="5"/>
  <c r="AQ18" i="5"/>
  <c r="AP18" i="5"/>
  <c r="AO18" i="5"/>
  <c r="AL18" i="5"/>
  <c r="AR18" i="5" s="1"/>
  <c r="AQ16" i="5"/>
  <c r="AR16" i="5" s="1"/>
  <c r="AP16" i="5"/>
  <c r="AO16" i="5"/>
  <c r="AL16" i="5"/>
  <c r="AQ14" i="5"/>
  <c r="AP14" i="5"/>
  <c r="AO14" i="5"/>
  <c r="AL14" i="5"/>
  <c r="AR14" i="5" s="1"/>
  <c r="AQ12" i="5"/>
  <c r="AR12" i="5" s="1"/>
  <c r="AP12" i="5"/>
  <c r="AO12" i="5"/>
  <c r="AL12" i="5"/>
  <c r="AQ10" i="5"/>
  <c r="AP10" i="5"/>
  <c r="AO10" i="5"/>
  <c r="AL10" i="5"/>
  <c r="AR10" i="5" s="1"/>
  <c r="AR5" i="5" s="1"/>
  <c r="AL5" i="5"/>
  <c r="AQ27" i="4"/>
  <c r="AR27" i="4" s="1"/>
  <c r="AP27" i="4"/>
  <c r="AO27" i="4"/>
  <c r="AL27" i="4"/>
  <c r="AQ25" i="4"/>
  <c r="AR25" i="4" s="1"/>
  <c r="AP25" i="4"/>
  <c r="AO25" i="4"/>
  <c r="AL25" i="4"/>
  <c r="AQ23" i="4"/>
  <c r="AR23" i="4" s="1"/>
  <c r="AP23" i="4"/>
  <c r="AO23" i="4"/>
  <c r="AL23" i="4"/>
  <c r="AQ18" i="4"/>
  <c r="AP18" i="4"/>
  <c r="AO18" i="4"/>
  <c r="AL18" i="4"/>
  <c r="AR18" i="4" s="1"/>
  <c r="AQ16" i="4"/>
  <c r="AP16" i="4"/>
  <c r="AO16" i="4"/>
  <c r="AL16" i="4"/>
  <c r="AR16" i="4" s="1"/>
  <c r="AQ14" i="4"/>
  <c r="AR14" i="4" s="1"/>
  <c r="AP14" i="4"/>
  <c r="AO14" i="4"/>
  <c r="AL14" i="4"/>
  <c r="AQ12" i="4"/>
  <c r="AR12" i="4" s="1"/>
  <c r="AP12" i="4"/>
  <c r="AO12" i="4"/>
  <c r="AL12" i="4"/>
  <c r="AQ10" i="4"/>
  <c r="AP10" i="4"/>
  <c r="AO10" i="4"/>
  <c r="AL10" i="4"/>
  <c r="AL5" i="4" s="1"/>
  <c r="AQ37" i="3"/>
  <c r="AR37" i="3" s="1"/>
  <c r="AP37" i="3"/>
  <c r="AO37" i="3"/>
  <c r="AL37" i="3"/>
  <c r="AQ35" i="3"/>
  <c r="AP35" i="3"/>
  <c r="AO35" i="3"/>
  <c r="AL35" i="3"/>
  <c r="AR35" i="3" s="1"/>
  <c r="AQ33" i="3"/>
  <c r="AR33" i="3" s="1"/>
  <c r="AP33" i="3"/>
  <c r="AO33" i="3"/>
  <c r="AL33" i="3"/>
  <c r="AQ31" i="3"/>
  <c r="AR31" i="3" s="1"/>
  <c r="AP31" i="3"/>
  <c r="AO31" i="3"/>
  <c r="AL31" i="3"/>
  <c r="AQ26" i="3"/>
  <c r="AP26" i="3"/>
  <c r="AO26" i="3"/>
  <c r="AL26" i="3"/>
  <c r="AR26" i="3" s="1"/>
  <c r="AQ24" i="3"/>
  <c r="AR24" i="3" s="1"/>
  <c r="AP24" i="3"/>
  <c r="AO24" i="3"/>
  <c r="AL24" i="3"/>
  <c r="AQ22" i="3"/>
  <c r="AR22" i="3" s="1"/>
  <c r="AP22" i="3"/>
  <c r="AO22" i="3"/>
  <c r="AL22" i="3"/>
  <c r="AQ20" i="3"/>
  <c r="AR20" i="3" s="1"/>
  <c r="AP20" i="3"/>
  <c r="AO20" i="3"/>
  <c r="AL20" i="3"/>
  <c r="AQ18" i="3"/>
  <c r="AP18" i="3"/>
  <c r="AO18" i="3"/>
  <c r="AL18" i="3"/>
  <c r="AR18" i="3" s="1"/>
  <c r="AQ16" i="3"/>
  <c r="AR16" i="3" s="1"/>
  <c r="AP16" i="3"/>
  <c r="AO16" i="3"/>
  <c r="AL16" i="3"/>
  <c r="AQ14" i="3"/>
  <c r="AR14" i="3" s="1"/>
  <c r="AP14" i="3"/>
  <c r="AO14" i="3"/>
  <c r="AL14" i="3"/>
  <c r="AQ12" i="3"/>
  <c r="AR12" i="3" s="1"/>
  <c r="AP12" i="3"/>
  <c r="AO12" i="3"/>
  <c r="AL12" i="3"/>
  <c r="AQ10" i="3"/>
  <c r="AP10" i="3"/>
  <c r="AO10" i="3"/>
  <c r="AL10" i="3"/>
  <c r="AR10" i="3" s="1"/>
  <c r="AR143" i="2"/>
  <c r="AR141" i="2"/>
  <c r="AR139" i="2"/>
  <c r="AR135" i="2"/>
  <c r="AR133" i="2"/>
  <c r="AR128" i="2"/>
  <c r="AR126" i="2"/>
  <c r="AR124" i="2"/>
  <c r="AR120" i="2"/>
  <c r="AR118" i="2"/>
  <c r="AR116" i="2"/>
  <c r="AR112" i="2"/>
  <c r="AR110" i="2"/>
  <c r="AR108" i="2"/>
  <c r="AR101" i="2"/>
  <c r="AR99" i="2"/>
  <c r="AR97" i="2"/>
  <c r="AR93" i="2"/>
  <c r="AR91" i="2"/>
  <c r="AR89" i="2"/>
  <c r="AR85" i="2"/>
  <c r="AR80" i="2"/>
  <c r="AR78" i="2"/>
  <c r="AR72" i="2"/>
  <c r="AR70" i="2"/>
  <c r="AR68" i="2"/>
  <c r="AR61" i="2"/>
  <c r="AR59" i="2"/>
  <c r="AR57" i="2"/>
  <c r="AR50" i="2"/>
  <c r="AR48" i="2"/>
  <c r="AR46" i="2"/>
  <c r="AR42" i="2"/>
  <c r="AR40" i="2"/>
  <c r="AR38" i="2"/>
  <c r="AR34" i="2"/>
  <c r="AR32" i="2"/>
  <c r="AR30" i="2"/>
  <c r="AR26" i="2"/>
  <c r="AR24" i="2"/>
  <c r="AR18" i="2"/>
  <c r="AR16" i="2"/>
  <c r="AR14" i="2"/>
  <c r="AR10" i="2"/>
  <c r="AR5" i="2" l="1"/>
  <c r="D14" i="1" s="1"/>
  <c r="AL5" i="2"/>
  <c r="AR16" i="8"/>
  <c r="AR5" i="8" s="1"/>
  <c r="AL5" i="7"/>
  <c r="AR5" i="6"/>
  <c r="AR10" i="4"/>
  <c r="AR5" i="4" s="1"/>
  <c r="AR5" i="3"/>
  <c r="AL5" i="3"/>
</calcChain>
</file>

<file path=xl/sharedStrings.xml><?xml version="1.0" encoding="utf-8"?>
<sst xmlns="http://schemas.openxmlformats.org/spreadsheetml/2006/main" count="1043" uniqueCount="349">
  <si>
    <t>FORMULARZ ZAMÓWIENIA RACE ROSSIGNOL 20/21</t>
  </si>
  <si>
    <t>KLUB</t>
  </si>
  <si>
    <t>ROCZNIK</t>
  </si>
  <si>
    <t>ZAWODNIK</t>
  </si>
  <si>
    <t>TELEFON</t>
  </si>
  <si>
    <t>e-mail</t>
  </si>
  <si>
    <t>PUNKT ODBIORU</t>
  </si>
  <si>
    <t>SUMA ZAMÓWIENIA</t>
  </si>
  <si>
    <t>MANUAL DISCOUNT</t>
  </si>
  <si>
    <t>QTY</t>
  </si>
  <si>
    <t>GLOBAL NET</t>
  </si>
  <si>
    <t>CODE</t>
  </si>
  <si>
    <t>NAME</t>
  </si>
  <si>
    <t>COLOR</t>
  </si>
  <si>
    <t>ORI.</t>
  </si>
  <si>
    <t>BIND. CODE</t>
  </si>
  <si>
    <t>BIND. NAME</t>
  </si>
  <si>
    <t>val5</t>
  </si>
  <si>
    <t>SIZES</t>
  </si>
  <si>
    <t>Sugerowana Cena Detaliczna</t>
  </si>
  <si>
    <t>LISTED
PRODUCTS</t>
  </si>
  <si>
    <t>MANUAL
DISCOUNT</t>
  </si>
  <si>
    <t>Cena RACE</t>
  </si>
  <si>
    <t>CENA RACE PREORDER zamówienie do 27.03.2020</t>
  </si>
  <si>
    <t>TOTAL</t>
  </si>
  <si>
    <t>RACE</t>
  </si>
  <si>
    <t>165</t>
  </si>
  <si>
    <t>RRJ03AH</t>
  </si>
  <si>
    <t>HERO ATHLETE FIS SL (R22) 165 (RAJAH01)</t>
  </si>
  <si>
    <t>000</t>
  </si>
  <si>
    <t>FR</t>
  </si>
  <si>
    <t>FCIA002</t>
  </si>
  <si>
    <t>SPX 15 ROCKERACE GREEN LTD</t>
  </si>
  <si>
    <t>RRJ01AH</t>
  </si>
  <si>
    <t>FCIA005</t>
  </si>
  <si>
    <t>SPX 15 ROCKERACE BLACK/ICON</t>
  </si>
  <si>
    <t>RRJ02AH</t>
  </si>
  <si>
    <t>FCIA006</t>
  </si>
  <si>
    <t>SPX 12 ROCKERACE BLACK/ICON</t>
  </si>
  <si>
    <t>157</t>
  </si>
  <si>
    <t>RRJ05AE</t>
  </si>
  <si>
    <t>HERO ATHLETE FIS SL (R22) 157 (RAJAE01)</t>
  </si>
  <si>
    <t>RRJ01AE</t>
  </si>
  <si>
    <t>RRJ02AE</t>
  </si>
  <si>
    <t>150</t>
  </si>
  <si>
    <t>RRJ06AE</t>
  </si>
  <si>
    <t>HERO ATHLETE SL (R22) (RAJAE02)</t>
  </si>
  <si>
    <t>FCIA003</t>
  </si>
  <si>
    <t>SPX 12 ROCKERACE GREEN LTD</t>
  </si>
  <si>
    <t>RRJ03AE</t>
  </si>
  <si>
    <t>193</t>
  </si>
  <si>
    <t>RRJ01GE</t>
  </si>
  <si>
    <t>HERO ATHLETE FIS GS FACT.(R22) (RAJGE01)</t>
  </si>
  <si>
    <t>FCJA018</t>
  </si>
  <si>
    <t>PX 18 WC ROCKERACE BLACK/ICON</t>
  </si>
  <si>
    <t>RRJ02GE</t>
  </si>
  <si>
    <t>188</t>
  </si>
  <si>
    <t>RRJ01GF</t>
  </si>
  <si>
    <t>HERO ATHLETE FIS GS (R22) (RAJGF01)</t>
  </si>
  <si>
    <t>RRJ02GF</t>
  </si>
  <si>
    <t>185</t>
  </si>
  <si>
    <t>RRJ01GB</t>
  </si>
  <si>
    <t>HERO ATHLETE GS (R22) (RAJGB01)</t>
  </si>
  <si>
    <t>RRJ02GB</t>
  </si>
  <si>
    <t>RRJ04GB</t>
  </si>
  <si>
    <t>HERO ATHLETE FIS GS DLC(R22) (RAIGB03)</t>
  </si>
  <si>
    <t>RRI04GB</t>
  </si>
  <si>
    <t>170</t>
  </si>
  <si>
    <t>175</t>
  </si>
  <si>
    <t>182</t>
  </si>
  <si>
    <t>RRJ03DP</t>
  </si>
  <si>
    <t>HERO ATHLETE GS (R22) (RAJDP01)</t>
  </si>
  <si>
    <t>RRJ01DP</t>
  </si>
  <si>
    <t>RRJ03GB</t>
  </si>
  <si>
    <t>HERO MASTER DLC (R22 DLC) (RAJGB02)</t>
  </si>
  <si>
    <t>FCIA007</t>
  </si>
  <si>
    <t>SPX 15 ROCKERACE FORZA/MASTER</t>
  </si>
  <si>
    <t>169</t>
  </si>
  <si>
    <t>173</t>
  </si>
  <si>
    <t>179</t>
  </si>
  <si>
    <t>183</t>
  </si>
  <si>
    <t>RRJ01HE</t>
  </si>
  <si>
    <t>HERO MASTER (R22) (RAJHE01)</t>
  </si>
  <si>
    <t>RRJ02HE</t>
  </si>
  <si>
    <t>COACH CORNER</t>
  </si>
  <si>
    <t>162</t>
  </si>
  <si>
    <t>167</t>
  </si>
  <si>
    <t>172</t>
  </si>
  <si>
    <t>RRJ03LX</t>
  </si>
  <si>
    <t>HERO ELITE ST TI (KONECT) (RAJLX02)</t>
  </si>
  <si>
    <t>FCJC001</t>
  </si>
  <si>
    <t>SPX 14 KONECT GW B80 BK/ ICON</t>
  </si>
  <si>
    <t>RRJ04LX</t>
  </si>
  <si>
    <t>FCIC025</t>
  </si>
  <si>
    <t>NX 12 KONECT GW B80 BK/ICON</t>
  </si>
  <si>
    <t>160</t>
  </si>
  <si>
    <t>174</t>
  </si>
  <si>
    <t>181</t>
  </si>
  <si>
    <t>RRJ01LB</t>
  </si>
  <si>
    <t>HERO ELITE PLUS TI (KONECT) (RAJLB01)</t>
  </si>
  <si>
    <t>FCIC006</t>
  </si>
  <si>
    <t>SPX 12 KONECT GW B80 BK/ICON</t>
  </si>
  <si>
    <t>RRJ02LB</t>
  </si>
  <si>
    <t>JUNIOR RACE</t>
  </si>
  <si>
    <t>HERO ATHLETE SL PRO (R21 PRO) (RAJAF01)</t>
  </si>
  <si>
    <t>128</t>
  </si>
  <si>
    <t>135</t>
  </si>
  <si>
    <t>142</t>
  </si>
  <si>
    <t>149</t>
  </si>
  <si>
    <t>RRJ01AF</t>
  </si>
  <si>
    <t>FCJA041</t>
  </si>
  <si>
    <t>SPX 10 GW B73 BLACK/ICON</t>
  </si>
  <si>
    <t>RRJ02AF</t>
  </si>
  <si>
    <t>FCJA044</t>
  </si>
  <si>
    <t>NX 10 GW B73 BLACK/ICON</t>
  </si>
  <si>
    <t>RRJ03AF</t>
  </si>
  <si>
    <t>FCJA046</t>
  </si>
  <si>
    <t>NX 7 GW B73 BLACK/ICON</t>
  </si>
  <si>
    <t>144</t>
  </si>
  <si>
    <t>151</t>
  </si>
  <si>
    <t>158</t>
  </si>
  <si>
    <t>RRJ03DM</t>
  </si>
  <si>
    <t>HERO ATHLETE GS PRO (R21 PRO) (RAJDM02)</t>
  </si>
  <si>
    <t>RRJ04DM</t>
  </si>
  <si>
    <t>RRJ05DM</t>
  </si>
  <si>
    <t>124</t>
  </si>
  <si>
    <t>130</t>
  </si>
  <si>
    <t>RRJ07DM</t>
  </si>
  <si>
    <t>HERO ATHLETE GS OPEN (RAJDM03)</t>
  </si>
  <si>
    <t>FCJA045</t>
  </si>
  <si>
    <t>NX 7 GW LIFTER B73 BLACK/ICON</t>
  </si>
  <si>
    <t>127</t>
  </si>
  <si>
    <t>134</t>
  </si>
  <si>
    <t>141</t>
  </si>
  <si>
    <t>148</t>
  </si>
  <si>
    <t>RRJ01AV</t>
  </si>
  <si>
    <t>HERO ATHLETE MULTIEVENT OPEN (RAJAV01)</t>
  </si>
  <si>
    <t>NARTY SOLO</t>
  </si>
  <si>
    <t>RAJAH01</t>
  </si>
  <si>
    <t>HERO ATHLETE FIS SL (R22) 165</t>
  </si>
  <si>
    <t>ES</t>
  </si>
  <si>
    <t>RAJAE01</t>
  </si>
  <si>
    <t>HERO ATHLETE FIS SL (R22) 157</t>
  </si>
  <si>
    <t>RAJAE02</t>
  </si>
  <si>
    <t>HERO ATHLETE SL (R22)</t>
  </si>
  <si>
    <t>RAJGE01</t>
  </si>
  <si>
    <t>HERO ATHLETE FIS GS FACT.(R22)</t>
  </si>
  <si>
    <t>RAJGF01</t>
  </si>
  <si>
    <t>HERO ATHLETE FIS GS (R22)</t>
  </si>
  <si>
    <t>RAJGB01</t>
  </si>
  <si>
    <t>HERO ATHLETE GS (R22)</t>
  </si>
  <si>
    <t>RAJDP01</t>
  </si>
  <si>
    <t>RAJAF01</t>
  </si>
  <si>
    <t>HERO ATHLETE SL PRO (R21 PRO)</t>
  </si>
  <si>
    <t>RAJDM02</t>
  </si>
  <si>
    <t>HERO ATHLETE GS PRO (R21 PRO)</t>
  </si>
  <si>
    <t>RAJDM03</t>
  </si>
  <si>
    <t>HERO ATHLETE GS OPEN</t>
  </si>
  <si>
    <t>WIĄZANIA SOLO</t>
  </si>
  <si>
    <t>0TU</t>
  </si>
  <si>
    <t>FCJA017</t>
  </si>
  <si>
    <t>PX 18 WC ROCKERACE GREEN LTD</t>
  </si>
  <si>
    <t>FCJA016</t>
  </si>
  <si>
    <t>SPX 14 ROCKERACE BLACK/ICON</t>
  </si>
  <si>
    <t>RACE LIFTERY</t>
  </si>
  <si>
    <t>FCIF001</t>
  </si>
  <si>
    <t>L2 LIFTR 1MM PX18/SPX15 RKR</t>
  </si>
  <si>
    <t>FCIF002</t>
  </si>
  <si>
    <t>L2 LIFTR 3MM PX18/SPX15 RKR+SC</t>
  </si>
  <si>
    <t>FCIF003</t>
  </si>
  <si>
    <t>L2 LIFTR 5MM PX18/SPX15 RKR+SC</t>
  </si>
  <si>
    <t>FCIF004</t>
  </si>
  <si>
    <t>L2 LIFTR 1MM SPX12/14 RKR</t>
  </si>
  <si>
    <t>FCIF005</t>
  </si>
  <si>
    <t>L2 LIFTR 3MM SPX12/14 RKR+SC</t>
  </si>
  <si>
    <t>FCIF006</t>
  </si>
  <si>
    <t>L2 LIFTR 5MM SPX12/14 RKR+SC</t>
  </si>
  <si>
    <t>235</t>
  </si>
  <si>
    <t>245</t>
  </si>
  <si>
    <t>255</t>
  </si>
  <si>
    <t>265</t>
  </si>
  <si>
    <t>275</t>
  </si>
  <si>
    <t>285</t>
  </si>
  <si>
    <t>295</t>
  </si>
  <si>
    <t>RBJ9240</t>
  </si>
  <si>
    <t>HERO WORLD CUP ZC - WHITE</t>
  </si>
  <si>
    <t>IT</t>
  </si>
  <si>
    <t>225</t>
  </si>
  <si>
    <t>RBJ9250</t>
  </si>
  <si>
    <t>HERO WORLD CUP ZB - WHITE</t>
  </si>
  <si>
    <t>RBJ9260</t>
  </si>
  <si>
    <t>HERO WORLD CUP ZA - WHITE</t>
  </si>
  <si>
    <t>RBJ9270</t>
  </si>
  <si>
    <t>HERO WORLD CUP ZA+ - WHITE</t>
  </si>
  <si>
    <t>RBJ9280</t>
  </si>
  <si>
    <t>HERO WORLD CUP ZJ+ - WHITE</t>
  </si>
  <si>
    <t>240</t>
  </si>
  <si>
    <t>250</t>
  </si>
  <si>
    <t>260</t>
  </si>
  <si>
    <t>270</t>
  </si>
  <si>
    <t>280</t>
  </si>
  <si>
    <t>290</t>
  </si>
  <si>
    <t>300</t>
  </si>
  <si>
    <t>305</t>
  </si>
  <si>
    <t>RBJ1010</t>
  </si>
  <si>
    <t>HERO WORLD CUP 140 - WHITE</t>
  </si>
  <si>
    <t>310</t>
  </si>
  <si>
    <t>315</t>
  </si>
  <si>
    <t>RBJ1020</t>
  </si>
  <si>
    <t>HERO WORLD CUP 130 MEDIUM - WH</t>
  </si>
  <si>
    <t>RBJ1030</t>
  </si>
  <si>
    <t>HERO WORLD CUP 120 - WHITE</t>
  </si>
  <si>
    <t>RBJ1050</t>
  </si>
  <si>
    <t>HERO WORLD CUP 110 MEDIUM - WH</t>
  </si>
  <si>
    <t>210</t>
  </si>
  <si>
    <t>215</t>
  </si>
  <si>
    <t>220</t>
  </si>
  <si>
    <t>230</t>
  </si>
  <si>
    <t>RBJ9010</t>
  </si>
  <si>
    <t>HERO WORLD CUP 110 SC - WHITE</t>
  </si>
  <si>
    <t>RBJ9050</t>
  </si>
  <si>
    <t>HERO WORLD CUP 90 SC - WHITE</t>
  </si>
  <si>
    <t>RBJ9070</t>
  </si>
  <si>
    <t>HERO WORLD CUP 70 SC - WHITE</t>
  </si>
  <si>
    <t>190</t>
  </si>
  <si>
    <t>195</t>
  </si>
  <si>
    <t>200</t>
  </si>
  <si>
    <t>205</t>
  </si>
  <si>
    <t>RBJ9090</t>
  </si>
  <si>
    <t>HERO JR 65 - WHITE</t>
  </si>
  <si>
    <t>MD</t>
  </si>
  <si>
    <t>115</t>
  </si>
  <si>
    <t>120</t>
  </si>
  <si>
    <t>125</t>
  </si>
  <si>
    <t>RDI1010</t>
  </si>
  <si>
    <t>HERO CAK GO GREEN</t>
  </si>
  <si>
    <t>CN</t>
  </si>
  <si>
    <t>RDH1000</t>
  </si>
  <si>
    <t>HERO CARBON</t>
  </si>
  <si>
    <t>140</t>
  </si>
  <si>
    <t>RDH1010</t>
  </si>
  <si>
    <t>HERO GS-SG</t>
  </si>
  <si>
    <t>RDI1000</t>
  </si>
  <si>
    <t>HERO GS</t>
  </si>
  <si>
    <t>RDH1020</t>
  </si>
  <si>
    <t>HERO SL</t>
  </si>
  <si>
    <t>JUNIOR</t>
  </si>
  <si>
    <t>090</t>
  </si>
  <si>
    <t>095</t>
  </si>
  <si>
    <t>100</t>
  </si>
  <si>
    <t>105</t>
  </si>
  <si>
    <t>110</t>
  </si>
  <si>
    <t>RDH6000</t>
  </si>
  <si>
    <t>HERO GS-SG JR</t>
  </si>
  <si>
    <t>RDH6010</t>
  </si>
  <si>
    <t>HERO SL JR</t>
  </si>
  <si>
    <t>RDH6020</t>
  </si>
  <si>
    <t>HERO JR</t>
  </si>
  <si>
    <t>RACE KASKI</t>
  </si>
  <si>
    <t>054</t>
  </si>
  <si>
    <t>056</t>
  </si>
  <si>
    <t>058</t>
  </si>
  <si>
    <t>060</t>
  </si>
  <si>
    <t>061</t>
  </si>
  <si>
    <t>RKHH104</t>
  </si>
  <si>
    <t>HERO CARBON FIBER FIS</t>
  </si>
  <si>
    <t>TW</t>
  </si>
  <si>
    <t>RKHH100</t>
  </si>
  <si>
    <t>HERO9 FIS IMPACTS (WTH CHNGD)</t>
  </si>
  <si>
    <t>RKHH105</t>
  </si>
  <si>
    <t>HERO9 FIS IMPACTS W(WT CHNGD)</t>
  </si>
  <si>
    <t>RKHH103</t>
  </si>
  <si>
    <t>HERO 7 FIS IMPACTS BLACK</t>
  </si>
  <si>
    <t>RKCCI00</t>
  </si>
  <si>
    <t>CHIN PROT SL (HERO SL)</t>
  </si>
  <si>
    <t>RKCCI05</t>
  </si>
  <si>
    <t>CHIN PROT DH (HERO)</t>
  </si>
  <si>
    <t>JUNIOR KASKI</t>
  </si>
  <si>
    <t>RKHH500</t>
  </si>
  <si>
    <t>HERO JR FIS IMPACTS</t>
  </si>
  <si>
    <t>RACE GOGLE</t>
  </si>
  <si>
    <t>RKHG100</t>
  </si>
  <si>
    <t>HERO BLACK</t>
  </si>
  <si>
    <t>RKHG101</t>
  </si>
  <si>
    <t>ACE HERO</t>
  </si>
  <si>
    <t>RKHG102</t>
  </si>
  <si>
    <t>ACE HERO W</t>
  </si>
  <si>
    <t>RACE-A01</t>
  </si>
  <si>
    <t>00M</t>
  </si>
  <si>
    <t>00L</t>
  </si>
  <si>
    <t>RKJP100</t>
  </si>
  <si>
    <t>HERO LEG PROTECTION SR</t>
  </si>
  <si>
    <t>00S</t>
  </si>
  <si>
    <t>RKJP101</t>
  </si>
  <si>
    <t>HERO LEG PROTECTION JR</t>
  </si>
  <si>
    <t>RKJP102</t>
  </si>
  <si>
    <t>HERO HAND PROTECTION</t>
  </si>
  <si>
    <t>RKJP103</t>
  </si>
  <si>
    <t>HERO FOREARM PROTECTION SR</t>
  </si>
  <si>
    <t>RKJP104</t>
  </si>
  <si>
    <t>HERO FOREARM PROTECTION JR</t>
  </si>
  <si>
    <t>0SM</t>
  </si>
  <si>
    <t>0ML</t>
  </si>
  <si>
    <t>LXL</t>
  </si>
  <si>
    <t>RKGP100</t>
  </si>
  <si>
    <t>RPG I&amp;M AIRBAG VEST</t>
  </si>
  <si>
    <t>RKHB101</t>
  </si>
  <si>
    <t>HERO BOOT PACK</t>
  </si>
  <si>
    <t>RKHB102</t>
  </si>
  <si>
    <t>HERO PRO SEAT</t>
  </si>
  <si>
    <t>RKHB103</t>
  </si>
  <si>
    <t>HERO BOOT PRO</t>
  </si>
  <si>
    <t>RKHB104</t>
  </si>
  <si>
    <t>HERO JUNIOR SKI BAG 170 CM</t>
  </si>
  <si>
    <t>RKHB105</t>
  </si>
  <si>
    <t xml:space="preserve"> SKI BAG 2/3P ADJUST 190/200</t>
  </si>
  <si>
    <t>RKHB106</t>
  </si>
  <si>
    <t>HERO SKI WHEELED 2/3P 200</t>
  </si>
  <si>
    <t>RKHB107</t>
  </si>
  <si>
    <t>HERO SKI BAG 4P 230</t>
  </si>
  <si>
    <t>RKHB108</t>
  </si>
  <si>
    <t>HERO DUAL BOOT BAG</t>
  </si>
  <si>
    <t>RKHB109</t>
  </si>
  <si>
    <t>HERO CABIN BAG</t>
  </si>
  <si>
    <t>RKHB110</t>
  </si>
  <si>
    <t>HERO EXPLORER</t>
  </si>
  <si>
    <t>RKHB111</t>
  </si>
  <si>
    <t>HERO HEATED BAG</t>
  </si>
  <si>
    <t>RKHB113</t>
  </si>
  <si>
    <t>HERO ATHLETES BAG</t>
  </si>
  <si>
    <t>XS</t>
  </si>
  <si>
    <t>S</t>
  </si>
  <si>
    <t>M</t>
  </si>
  <si>
    <t>L</t>
  </si>
  <si>
    <t>XL</t>
  </si>
  <si>
    <t>RLHS001</t>
  </si>
  <si>
    <t>LONGSHELL</t>
  </si>
  <si>
    <t>RLJS06A</t>
  </si>
  <si>
    <t>GIANT SUIT ADULT</t>
  </si>
  <si>
    <t>RLJS06J</t>
  </si>
  <si>
    <t>GIANT SUIT JR</t>
  </si>
  <si>
    <t>RLJS01A</t>
  </si>
  <si>
    <t>RACING JACKET ADULT</t>
  </si>
  <si>
    <t>RLJS01J</t>
  </si>
  <si>
    <t>RACING JACKET JR</t>
  </si>
  <si>
    <t>RLJS02A</t>
  </si>
  <si>
    <t>RACING SHORT ADULT</t>
  </si>
  <si>
    <t>RLJS02J</t>
  </si>
  <si>
    <t>RACING SHORT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</si>
</sst>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_-* #,##0\ &quot;zł&quot;_-;\-* #,##0\ &quot;zł&quot;_-;_-* &quot;-&quot;??\ &quot;zł&quot;_-;_-@_-"/>
    <numFmt numFmtId="165" formatCode="#\ ##0.00\ \€"/>
  </numFmts>
  <fonts count="1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8"/>
      <name val="Arial"/>
      <family val="2"/>
      <charset val="238"/>
    </font>
    <font>
      <sz val="8"/>
      <name val="Arial"/>
      <family val="2"/>
    </font>
    <font>
      <b/>
      <sz val="11"/>
      <color rgb="FFFF0000"/>
      <name val="Calibri"/>
      <family val="2"/>
      <charset val="238"/>
      <scheme val="minor"/>
    </font>
    <font>
      <u/>
      <sz val="11"/>
      <color theme="10"/>
      <name val="Calibri"/>
      <family val="2"/>
      <charset val="238"/>
      <scheme val="minor"/>
    </font>
    <font>
      <u/>
      <sz val="8"/>
      <color indexed="12"/>
      <name val="Arial"/>
      <family val="2"/>
    </font>
    <font>
      <b/>
      <sz val="8"/>
      <name val="Arial"/>
      <family val="2"/>
    </font>
    <font>
      <b/>
      <sz val="8"/>
      <color rgb="FFFF0000"/>
      <name val="Calibri"/>
      <family val="2"/>
      <charset val="238"/>
      <scheme val="minor"/>
    </font>
    <font>
      <sz val="10"/>
      <name val="Calibri"/>
      <family val="2"/>
      <scheme val="minor"/>
    </font>
    <font>
      <b/>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
      <patternFill patternType="solid">
        <fgColor indexed="23"/>
        <bgColor indexed="64"/>
      </patternFill>
    </fill>
    <fill>
      <patternFill patternType="solid">
        <fgColor theme="0" tint="-0.49998474074526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theme="0" tint="-0.14996795556505021"/>
      </top>
      <bottom/>
      <diagonal/>
    </border>
    <border>
      <left/>
      <right/>
      <top style="thin">
        <color theme="0" tint="-0.14996795556505021"/>
      </top>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98">
    <xf numFmtId="0" fontId="0" fillId="0" borderId="0" xfId="0"/>
    <xf numFmtId="0" fontId="2" fillId="0" borderId="0" xfId="0" applyFont="1" applyAlignment="1">
      <alignment horizontal="center"/>
    </xf>
    <xf numFmtId="0" fontId="2" fillId="0" borderId="0" xfId="0" applyFont="1"/>
    <xf numFmtId="0" fontId="3" fillId="2" borderId="1" xfId="0" applyFont="1" applyFill="1" applyBorder="1"/>
    <xf numFmtId="0" fontId="4" fillId="0" borderId="2" xfId="0" applyFont="1" applyBorder="1"/>
    <xf numFmtId="0" fontId="3" fillId="0" borderId="0" xfId="0" applyFont="1"/>
    <xf numFmtId="0" fontId="4" fillId="0" borderId="1" xfId="0" applyFont="1" applyBorder="1"/>
    <xf numFmtId="0" fontId="4" fillId="0" borderId="0" xfId="0" applyFont="1" applyAlignment="1">
      <alignment horizontal="left"/>
    </xf>
    <xf numFmtId="0" fontId="4" fillId="0" borderId="0" xfId="0" applyFont="1"/>
    <xf numFmtId="0" fontId="3" fillId="2" borderId="3" xfId="0" applyFont="1" applyFill="1" applyBorder="1" applyAlignment="1">
      <alignment horizontal="left"/>
    </xf>
    <xf numFmtId="0" fontId="2" fillId="2" borderId="1" xfId="0" applyFont="1" applyFill="1" applyBorder="1"/>
    <xf numFmtId="0" fontId="0" fillId="0" borderId="1" xfId="0" applyBorder="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64" fontId="5" fillId="3" borderId="6" xfId="1" applyNumberFormat="1" applyFont="1" applyFill="1" applyBorder="1"/>
    <xf numFmtId="0" fontId="7" fillId="0" borderId="0" xfId="2" applyFont="1" applyAlignment="1" applyProtection="1"/>
    <xf numFmtId="164" fontId="4" fillId="0" borderId="0" xfId="1" applyNumberFormat="1" applyFont="1"/>
    <xf numFmtId="0" fontId="8" fillId="0" borderId="0" xfId="0" applyFont="1" applyAlignment="1">
      <alignment horizontal="left"/>
    </xf>
    <xf numFmtId="10" fontId="4" fillId="4" borderId="1" xfId="0" applyNumberFormat="1" applyFont="1" applyFill="1" applyBorder="1" applyProtection="1">
      <protection locked="0"/>
    </xf>
    <xf numFmtId="164" fontId="4" fillId="0" borderId="0" xfId="1" applyNumberFormat="1" applyFont="1" applyFill="1"/>
    <xf numFmtId="0" fontId="8" fillId="5" borderId="0" xfId="0" applyFont="1" applyFill="1"/>
    <xf numFmtId="164" fontId="8" fillId="0" borderId="0" xfId="1" applyNumberFormat="1" applyFont="1" applyFill="1"/>
    <xf numFmtId="164" fontId="8" fillId="5" borderId="0" xfId="1" applyNumberFormat="1" applyFont="1" applyFill="1"/>
    <xf numFmtId="0" fontId="8" fillId="0" borderId="0" xfId="0" applyFont="1"/>
    <xf numFmtId="164" fontId="8" fillId="0" borderId="0" xfId="1" applyNumberFormat="1" applyFont="1"/>
    <xf numFmtId="0" fontId="4" fillId="0" borderId="0" xfId="0" applyFont="1" applyAlignment="1">
      <alignment horizontal="center"/>
    </xf>
    <xf numFmtId="164" fontId="4" fillId="0" borderId="0" xfId="1" applyNumberFormat="1" applyFont="1" applyAlignment="1">
      <alignment horizontal="center" vertical="center" wrapText="1"/>
    </xf>
    <xf numFmtId="164" fontId="4" fillId="0" borderId="0" xfId="1" applyNumberFormat="1" applyFont="1" applyAlignment="1">
      <alignment wrapText="1"/>
    </xf>
    <xf numFmtId="164" fontId="4" fillId="0" borderId="0" xfId="1" applyNumberFormat="1" applyFont="1" applyAlignment="1">
      <alignment horizontal="center" vertical="center"/>
    </xf>
    <xf numFmtId="164" fontId="9" fillId="3" borderId="7" xfId="1" applyNumberFormat="1" applyFont="1" applyFill="1" applyBorder="1" applyAlignment="1">
      <alignment horizontal="center" wrapText="1"/>
    </xf>
    <xf numFmtId="0" fontId="4" fillId="5" borderId="0" xfId="0" applyFont="1" applyFill="1"/>
    <xf numFmtId="164" fontId="4" fillId="5" borderId="0" xfId="1" applyNumberFormat="1" applyFont="1" applyFill="1"/>
    <xf numFmtId="0" fontId="4" fillId="0" borderId="8" xfId="0" applyFont="1" applyBorder="1"/>
    <xf numFmtId="0" fontId="4" fillId="0" borderId="9" xfId="0" applyFont="1" applyBorder="1"/>
    <xf numFmtId="0" fontId="4" fillId="0" borderId="9" xfId="0" quotePrefix="1" applyFont="1" applyBorder="1"/>
    <xf numFmtId="164" fontId="4" fillId="0" borderId="9" xfId="1" applyNumberFormat="1" applyFont="1" applyBorder="1"/>
    <xf numFmtId="164" fontId="4" fillId="0" borderId="10" xfId="1" applyNumberFormat="1" applyFont="1" applyBorder="1"/>
    <xf numFmtId="0" fontId="4" fillId="0" borderId="11" xfId="0" applyFont="1" applyBorder="1"/>
    <xf numFmtId="49" fontId="4" fillId="0" borderId="0" xfId="0" quotePrefix="1" applyNumberFormat="1" applyFont="1"/>
    <xf numFmtId="0" fontId="4" fillId="4" borderId="1" xfId="0" applyFont="1" applyFill="1" applyBorder="1" applyProtection="1">
      <protection locked="0"/>
    </xf>
    <xf numFmtId="164" fontId="8" fillId="0" borderId="0" xfId="1" applyNumberFormat="1" applyFont="1" applyBorder="1"/>
    <xf numFmtId="10" fontId="4" fillId="0" borderId="0" xfId="0" applyNumberFormat="1" applyFont="1"/>
    <xf numFmtId="164" fontId="4" fillId="0" borderId="0" xfId="1" applyNumberFormat="1" applyFont="1" applyBorder="1"/>
    <xf numFmtId="164" fontId="8" fillId="0" borderId="12" xfId="1" applyNumberFormat="1" applyFont="1" applyBorder="1"/>
    <xf numFmtId="0" fontId="4" fillId="0" borderId="0" xfId="0" quotePrefix="1" applyFont="1"/>
    <xf numFmtId="164" fontId="4" fillId="0" borderId="12" xfId="1" applyNumberFormat="1" applyFont="1" applyBorder="1"/>
    <xf numFmtId="0" fontId="8" fillId="0" borderId="0" xfId="0" applyFont="1" applyAlignment="1">
      <alignment horizontal="left" vertical="center"/>
    </xf>
    <xf numFmtId="0" fontId="4" fillId="0" borderId="0" xfId="0" applyFont="1" applyAlignment="1">
      <alignment horizontal="left" vertical="center"/>
    </xf>
    <xf numFmtId="0" fontId="4" fillId="0" borderId="13" xfId="0" applyFont="1" applyBorder="1"/>
    <xf numFmtId="0" fontId="8" fillId="0" borderId="14" xfId="0" applyFont="1" applyBorder="1" applyAlignment="1">
      <alignment horizontal="left" vertical="center"/>
    </xf>
    <xf numFmtId="49" fontId="4" fillId="0" borderId="14" xfId="0" quotePrefix="1" applyNumberFormat="1" applyFont="1" applyBorder="1"/>
    <xf numFmtId="0" fontId="4" fillId="0" borderId="14" xfId="0" applyFont="1" applyBorder="1" applyAlignment="1">
      <alignment horizontal="left" vertical="center"/>
    </xf>
    <xf numFmtId="0" fontId="4" fillId="0" borderId="14" xfId="0" applyFont="1" applyBorder="1"/>
    <xf numFmtId="0" fontId="4" fillId="4" borderId="15" xfId="0" applyFont="1" applyFill="1" applyBorder="1" applyProtection="1">
      <protection locked="0"/>
    </xf>
    <xf numFmtId="164" fontId="8" fillId="0" borderId="14" xfId="1" applyNumberFormat="1" applyFont="1" applyBorder="1"/>
    <xf numFmtId="10" fontId="4" fillId="0" borderId="14" xfId="0" applyNumberFormat="1" applyFont="1" applyBorder="1"/>
    <xf numFmtId="10" fontId="4" fillId="4" borderId="15" xfId="0" applyNumberFormat="1" applyFont="1" applyFill="1" applyBorder="1" applyProtection="1">
      <protection locked="0"/>
    </xf>
    <xf numFmtId="164" fontId="4" fillId="0" borderId="14" xfId="1" applyNumberFormat="1" applyFont="1" applyBorder="1"/>
    <xf numFmtId="164" fontId="8" fillId="0" borderId="16" xfId="1" applyNumberFormat="1" applyFont="1" applyBorder="1"/>
    <xf numFmtId="0" fontId="4" fillId="0" borderId="0" xfId="0" applyFont="1" applyProtection="1">
      <protection locked="0"/>
    </xf>
    <xf numFmtId="10" fontId="4" fillId="4" borderId="0" xfId="0" applyNumberFormat="1" applyFont="1" applyFill="1" applyProtection="1">
      <protection locked="0"/>
    </xf>
    <xf numFmtId="0" fontId="8" fillId="0" borderId="9" xfId="0" applyFont="1" applyBorder="1" applyAlignment="1">
      <alignment horizontal="center" vertical="center"/>
    </xf>
    <xf numFmtId="0" fontId="8" fillId="0" borderId="14" xfId="0" applyFont="1" applyBorder="1" applyAlignment="1">
      <alignment vertical="center"/>
    </xf>
    <xf numFmtId="0" fontId="4" fillId="0" borderId="14" xfId="0" applyFont="1" applyBorder="1" applyAlignment="1">
      <alignment horizontal="left" vertical="center"/>
    </xf>
    <xf numFmtId="0" fontId="8" fillId="0" borderId="14" xfId="0" applyFont="1" applyBorder="1"/>
    <xf numFmtId="0" fontId="4" fillId="4" borderId="14" xfId="0" applyFont="1" applyFill="1" applyBorder="1" applyProtection="1">
      <protection locked="0"/>
    </xf>
    <xf numFmtId="10" fontId="4" fillId="4" borderId="14" xfId="0" applyNumberFormat="1" applyFont="1" applyFill="1" applyBorder="1" applyProtection="1">
      <protection locked="0"/>
    </xf>
    <xf numFmtId="164" fontId="4" fillId="0" borderId="0" xfId="1" applyNumberFormat="1" applyFont="1" applyAlignment="1">
      <alignment vertical="center" wrapText="1"/>
    </xf>
    <xf numFmtId="164" fontId="9" fillId="3" borderId="7" xfId="1" applyNumberFormat="1" applyFont="1" applyFill="1" applyBorder="1" applyAlignment="1">
      <alignment horizontal="center" vertical="center" wrapText="1"/>
    </xf>
    <xf numFmtId="165" fontId="8" fillId="0" borderId="14" xfId="0" applyNumberFormat="1" applyFont="1" applyBorder="1"/>
    <xf numFmtId="164" fontId="4" fillId="6" borderId="0" xfId="1" applyNumberFormat="1" applyFont="1" applyFill="1" applyAlignment="1">
      <alignment horizontal="center" vertical="center" wrapText="1"/>
    </xf>
    <xf numFmtId="164" fontId="4" fillId="6" borderId="0" xfId="1" applyNumberFormat="1" applyFont="1" applyFill="1" applyAlignment="1">
      <alignment wrapText="1"/>
    </xf>
    <xf numFmtId="164" fontId="4" fillId="6" borderId="0" xfId="1" applyNumberFormat="1" applyFont="1" applyFill="1" applyAlignment="1">
      <alignment horizontal="center" vertical="center"/>
    </xf>
    <xf numFmtId="164" fontId="9" fillId="6" borderId="7" xfId="1" applyNumberFormat="1" applyFont="1" applyFill="1" applyBorder="1" applyAlignment="1">
      <alignment horizontal="center" wrapText="1"/>
    </xf>
    <xf numFmtId="0" fontId="4" fillId="0" borderId="0" xfId="0" applyFont="1" applyAlignment="1">
      <alignment horizontal="center"/>
    </xf>
    <xf numFmtId="0" fontId="10" fillId="0" borderId="17" xfId="0" applyFont="1" applyBorder="1" applyAlignment="1">
      <alignment horizontal="left" vertical="center"/>
    </xf>
    <xf numFmtId="0" fontId="11" fillId="0" borderId="18" xfId="0" applyFont="1" applyBorder="1" applyAlignment="1">
      <alignment vertical="center"/>
    </xf>
    <xf numFmtId="0" fontId="10" fillId="0" borderId="11" xfId="0" applyFont="1" applyBorder="1" applyAlignment="1">
      <alignment horizontal="left" vertical="center"/>
    </xf>
    <xf numFmtId="0" fontId="11" fillId="0" borderId="0" xfId="0" applyFont="1" applyAlignment="1">
      <alignment vertical="center"/>
    </xf>
    <xf numFmtId="0" fontId="10" fillId="0" borderId="0" xfId="0" applyFont="1" applyAlignment="1">
      <alignment vertical="center" wrapText="1"/>
    </xf>
    <xf numFmtId="0" fontId="10" fillId="0" borderId="19" xfId="0" applyFont="1" applyBorder="1" applyAlignment="1">
      <alignment horizontal="left" vertical="center"/>
    </xf>
    <xf numFmtId="0" fontId="10" fillId="0" borderId="20" xfId="0" applyFont="1" applyBorder="1" applyAlignment="1">
      <alignment vertical="center" wrapText="1"/>
    </xf>
    <xf numFmtId="0" fontId="11" fillId="0" borderId="20" xfId="0" applyFont="1" applyBorder="1" applyAlignment="1">
      <alignment vertical="center"/>
    </xf>
    <xf numFmtId="0" fontId="4" fillId="0" borderId="14" xfId="0" applyFont="1" applyBorder="1" applyProtection="1">
      <protection locked="0"/>
    </xf>
    <xf numFmtId="0" fontId="8" fillId="0" borderId="0" xfId="0" applyFont="1" applyBorder="1" applyAlignment="1">
      <alignment horizontal="left" vertical="center"/>
    </xf>
    <xf numFmtId="49" fontId="4" fillId="0" borderId="0" xfId="0" quotePrefix="1" applyNumberFormat="1" applyFont="1" applyBorder="1"/>
    <xf numFmtId="0" fontId="4" fillId="0" borderId="0" xfId="0" applyFont="1" applyBorder="1" applyAlignment="1">
      <alignment horizontal="left" vertical="center"/>
    </xf>
    <xf numFmtId="0" fontId="4" fillId="0" borderId="0" xfId="0" applyFont="1" applyBorder="1"/>
    <xf numFmtId="10" fontId="4" fillId="0" borderId="0" xfId="0" applyNumberFormat="1" applyFont="1" applyBorder="1"/>
    <xf numFmtId="0" fontId="4" fillId="0" borderId="0" xfId="0" quotePrefix="1" applyFont="1" applyBorder="1"/>
    <xf numFmtId="0" fontId="8" fillId="0" borderId="0" xfId="0" applyFont="1" applyBorder="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xf numFmtId="0" fontId="4" fillId="4" borderId="0" xfId="0" applyFont="1" applyFill="1" applyBorder="1" applyProtection="1">
      <protection locked="0"/>
    </xf>
    <xf numFmtId="10" fontId="4" fillId="4" borderId="0" xfId="0" applyNumberFormat="1" applyFont="1" applyFill="1" applyBorder="1" applyProtection="1">
      <protection locked="0"/>
    </xf>
    <xf numFmtId="0" fontId="6" fillId="0" borderId="1" xfId="2" applyBorder="1"/>
  </cellXfs>
  <cellStyles count="3">
    <cellStyle name="Hiperłącze" xfId="2" builtinId="8"/>
    <cellStyle name="Normalny" xfId="0" builtinId="0"/>
    <cellStyle name="Walutowy" xfId="1" builtinId="4"/>
  </cellStyles>
  <dxfs count="123">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
      <font>
        <b/>
        <i val="0"/>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314326</xdr:colOff>
      <xdr:row>2</xdr:row>
      <xdr:rowOff>130867</xdr:rowOff>
    </xdr:from>
    <xdr:to>
      <xdr:col>2</xdr:col>
      <xdr:colOff>2047876</xdr:colOff>
      <xdr:row>4</xdr:row>
      <xdr:rowOff>105541</xdr:rowOff>
    </xdr:to>
    <xdr:pic>
      <xdr:nvPicPr>
        <xdr:cNvPr id="2" name="Obraz 1">
          <a:extLst>
            <a:ext uri="{FF2B5EF4-FFF2-40B4-BE49-F238E27FC236}">
              <a16:creationId xmlns:a16="http://schemas.microsoft.com/office/drawing/2014/main" id="{60B28C0B-20E2-434B-839A-9699B9594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1" y="511867"/>
          <a:ext cx="1733550" cy="35567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37F9-A733-4242-A701-D211AD1FD699}">
  <dimension ref="B2:G14"/>
  <sheetViews>
    <sheetView workbookViewId="0">
      <selection activeCell="C13" sqref="C13"/>
    </sheetView>
  </sheetViews>
  <sheetFormatPr defaultRowHeight="15" x14ac:dyDescent="0.25"/>
  <cols>
    <col min="2" max="2" width="16.140625" bestFit="1" customWidth="1"/>
    <col min="3" max="3" width="32.85546875" customWidth="1"/>
    <col min="4" max="4" width="16.140625" customWidth="1"/>
    <col min="6" max="6" width="18.140625" customWidth="1"/>
  </cols>
  <sheetData>
    <row r="2" spans="2:7" x14ac:dyDescent="0.25">
      <c r="B2" s="1" t="s">
        <v>0</v>
      </c>
      <c r="C2" s="1"/>
      <c r="D2" s="1"/>
      <c r="E2" s="1"/>
      <c r="F2" s="2"/>
      <c r="G2" s="2"/>
    </row>
    <row r="6" spans="2:7" x14ac:dyDescent="0.25">
      <c r="B6" s="3" t="s">
        <v>1</v>
      </c>
      <c r="C6" s="4"/>
      <c r="E6" s="3" t="s">
        <v>2</v>
      </c>
      <c r="F6" s="5"/>
    </row>
    <row r="7" spans="2:7" x14ac:dyDescent="0.25">
      <c r="B7" s="3" t="s">
        <v>3</v>
      </c>
      <c r="C7" s="4"/>
      <c r="E7" s="6"/>
      <c r="F7" s="7"/>
    </row>
    <row r="8" spans="2:7" x14ac:dyDescent="0.25">
      <c r="B8" s="5"/>
      <c r="C8" s="8"/>
      <c r="E8" s="8"/>
      <c r="F8" s="7"/>
    </row>
    <row r="9" spans="2:7" x14ac:dyDescent="0.25">
      <c r="B9" s="3" t="s">
        <v>4</v>
      </c>
      <c r="C9" s="6"/>
      <c r="E9" s="8"/>
      <c r="F9" s="7"/>
    </row>
    <row r="10" spans="2:7" x14ac:dyDescent="0.25">
      <c r="B10" s="9" t="s">
        <v>5</v>
      </c>
      <c r="C10" s="97"/>
      <c r="E10" s="8"/>
      <c r="F10" s="7"/>
    </row>
    <row r="11" spans="2:7" x14ac:dyDescent="0.25">
      <c r="B11" s="5"/>
      <c r="C11" s="8"/>
      <c r="E11" s="8"/>
      <c r="F11" s="7"/>
    </row>
    <row r="12" spans="2:7" x14ac:dyDescent="0.25">
      <c r="B12" s="10" t="s">
        <v>6</v>
      </c>
      <c r="C12" s="11"/>
    </row>
    <row r="13" spans="2:7" ht="15.75" thickBot="1" x14ac:dyDescent="0.3"/>
    <row r="14" spans="2:7" ht="15.75" thickBot="1" x14ac:dyDescent="0.3">
      <c r="B14" s="12" t="s">
        <v>7</v>
      </c>
      <c r="C14" s="13"/>
      <c r="D14" s="14">
        <f>'ZESTAWY+NARTY SOLO'!AR5+BUTY!AR5+KIJE!AR5+'KASKI I GOGLE'!AR5+PROTEKCJA!AR5+BAGAŻ!AR5+'RACE WEAR'!AR5</f>
        <v>0</v>
      </c>
    </row>
  </sheetData>
  <mergeCells count="2">
    <mergeCell ref="B2:E2"/>
    <mergeCell ref="B1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EB5DA-3BA8-4958-B150-4FC2D459FF67}">
  <dimension ref="A1:AR143"/>
  <sheetViews>
    <sheetView tabSelected="1" topLeftCell="A19" zoomScaleNormal="100" workbookViewId="0">
      <selection activeCell="K44" sqref="K44"/>
    </sheetView>
  </sheetViews>
  <sheetFormatPr defaultRowHeight="15" x14ac:dyDescent="0.25"/>
  <cols>
    <col min="1" max="1" width="7.7109375" style="8" bestFit="1" customWidth="1"/>
    <col min="2" max="2" width="38.140625" style="8" bestFit="1" customWidth="1"/>
    <col min="3" max="3" width="0" style="8" hidden="1" customWidth="1"/>
    <col min="4" max="4" width="3.85546875" style="8" bestFit="1" customWidth="1"/>
    <col min="5" max="5" width="9.140625" style="8"/>
    <col min="6" max="6" width="28.28515625" style="8" bestFit="1" customWidth="1"/>
    <col min="7" max="7" width="0" style="8" hidden="1" customWidth="1"/>
    <col min="8" max="14" width="3.5703125" style="8" bestFit="1" customWidth="1"/>
    <col min="15" max="37" width="0" style="8" hidden="1" customWidth="1"/>
    <col min="38" max="38" width="4.140625" style="8" bestFit="1" customWidth="1"/>
    <col min="39" max="39" width="9.85546875" style="16" bestFit="1" customWidth="1"/>
    <col min="40" max="41" width="8.7109375" style="8" hidden="1" customWidth="1"/>
    <col min="42" max="42" width="9.7109375" style="16" bestFit="1" customWidth="1"/>
    <col min="43" max="44" width="12.7109375" style="16" customWidth="1"/>
  </cols>
  <sheetData>
    <row r="1" spans="1:44" x14ac:dyDescent="0.25">
      <c r="B1" s="15"/>
      <c r="AO1" s="17" t="s">
        <v>8</v>
      </c>
    </row>
    <row r="2" spans="1:44" x14ac:dyDescent="0.25">
      <c r="AO2" s="18">
        <v>0</v>
      </c>
    </row>
    <row r="3" spans="1:44" x14ac:dyDescent="0.25">
      <c r="AQ3" s="19"/>
    </row>
    <row r="4" spans="1:44" x14ac:dyDescent="0.25">
      <c r="AL4" s="20" t="s">
        <v>9</v>
      </c>
      <c r="AQ4" s="21"/>
      <c r="AR4" s="22" t="s">
        <v>10</v>
      </c>
    </row>
    <row r="5" spans="1:44" x14ac:dyDescent="0.25">
      <c r="AL5" s="23">
        <f>SUM(AL9:AL143)</f>
        <v>0</v>
      </c>
      <c r="AQ5" s="21"/>
      <c r="AR5" s="24">
        <f>SUM(AR9:AR143)</f>
        <v>0</v>
      </c>
    </row>
    <row r="7" spans="1:44" ht="45.75" x14ac:dyDescent="0.25">
      <c r="A7" s="8" t="s">
        <v>11</v>
      </c>
      <c r="B7" s="8" t="s">
        <v>12</v>
      </c>
      <c r="C7" s="8" t="s">
        <v>13</v>
      </c>
      <c r="D7" s="8" t="s">
        <v>14</v>
      </c>
      <c r="E7" s="8" t="s">
        <v>15</v>
      </c>
      <c r="F7" s="8" t="s">
        <v>16</v>
      </c>
      <c r="G7" s="8" t="s">
        <v>17</v>
      </c>
      <c r="H7" s="25" t="s">
        <v>18</v>
      </c>
      <c r="I7" s="25"/>
      <c r="J7" s="25"/>
      <c r="K7" s="25"/>
      <c r="L7" s="25"/>
      <c r="M7" s="25"/>
      <c r="N7" s="25"/>
      <c r="AL7" s="8" t="s">
        <v>9</v>
      </c>
      <c r="AM7" s="26" t="s">
        <v>19</v>
      </c>
      <c r="AN7" s="27" t="s">
        <v>20</v>
      </c>
      <c r="AO7" s="27" t="s">
        <v>21</v>
      </c>
      <c r="AP7" s="28" t="s">
        <v>22</v>
      </c>
      <c r="AQ7" s="29" t="s">
        <v>23</v>
      </c>
      <c r="AR7" s="28" t="s">
        <v>24</v>
      </c>
    </row>
    <row r="8" spans="1:44" ht="15.75" thickBot="1" x14ac:dyDescent="0.3">
      <c r="A8" s="30"/>
      <c r="B8" s="20" t="s">
        <v>25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4" t="s">
        <v>26</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27</v>
      </c>
      <c r="B10" s="84" t="s">
        <v>28</v>
      </c>
      <c r="C10" s="85" t="s">
        <v>29</v>
      </c>
      <c r="D10" s="86" t="s">
        <v>30</v>
      </c>
      <c r="E10" s="87" t="s">
        <v>31</v>
      </c>
      <c r="F10" s="87" t="s">
        <v>32</v>
      </c>
      <c r="G10" s="87"/>
      <c r="H10" s="39"/>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f>SUM(H10:N10)</f>
        <v>0</v>
      </c>
      <c r="AM10" s="40">
        <v>4450</v>
      </c>
      <c r="AN10" s="88">
        <v>0</v>
      </c>
      <c r="AO10" s="18">
        <v>0</v>
      </c>
      <c r="AP10" s="42">
        <v>3560</v>
      </c>
      <c r="AQ10" s="40">
        <v>3204</v>
      </c>
      <c r="AR10" s="43">
        <f>AQ10*AL10</f>
        <v>0</v>
      </c>
    </row>
    <row r="11" spans="1:44" x14ac:dyDescent="0.25">
      <c r="A11" s="37"/>
      <c r="B11" s="84"/>
      <c r="C11" s="87"/>
      <c r="D11" s="86"/>
      <c r="E11" s="87"/>
      <c r="F11" s="87"/>
      <c r="G11" s="87"/>
      <c r="H11" s="89" t="s">
        <v>26</v>
      </c>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42"/>
      <c r="AN11" s="87"/>
      <c r="AO11" s="87"/>
      <c r="AP11" s="42"/>
      <c r="AQ11" s="42"/>
      <c r="AR11" s="45"/>
    </row>
    <row r="12" spans="1:44" x14ac:dyDescent="0.25">
      <c r="A12" s="37" t="s">
        <v>33</v>
      </c>
      <c r="B12" s="84"/>
      <c r="C12" s="85" t="s">
        <v>29</v>
      </c>
      <c r="D12" s="86"/>
      <c r="E12" s="87" t="s">
        <v>34</v>
      </c>
      <c r="F12" s="87" t="s">
        <v>35</v>
      </c>
      <c r="G12" s="87"/>
      <c r="H12" s="39"/>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f>SUM(H12:N12)</f>
        <v>0</v>
      </c>
      <c r="AM12" s="40">
        <v>4350</v>
      </c>
      <c r="AN12" s="88">
        <v>0</v>
      </c>
      <c r="AO12" s="18">
        <v>0</v>
      </c>
      <c r="AP12" s="42">
        <v>3480</v>
      </c>
      <c r="AQ12" s="40">
        <v>3132</v>
      </c>
      <c r="AR12" s="43">
        <f>AQ12*AL12</f>
        <v>0</v>
      </c>
    </row>
    <row r="13" spans="1:44" x14ac:dyDescent="0.25">
      <c r="A13" s="37"/>
      <c r="B13" s="84"/>
      <c r="C13" s="87"/>
      <c r="D13" s="86"/>
      <c r="E13" s="87"/>
      <c r="F13" s="87"/>
      <c r="G13" s="87"/>
      <c r="H13" s="89" t="s">
        <v>26</v>
      </c>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42"/>
      <c r="AN13" s="87"/>
      <c r="AO13" s="87"/>
      <c r="AP13" s="42"/>
      <c r="AQ13" s="42"/>
      <c r="AR13" s="45"/>
    </row>
    <row r="14" spans="1:44" x14ac:dyDescent="0.25">
      <c r="A14" s="37" t="s">
        <v>36</v>
      </c>
      <c r="B14" s="84"/>
      <c r="C14" s="85" t="s">
        <v>29</v>
      </c>
      <c r="D14" s="86"/>
      <c r="E14" s="87" t="s">
        <v>37</v>
      </c>
      <c r="F14" s="87" t="s">
        <v>38</v>
      </c>
      <c r="G14" s="87"/>
      <c r="H14" s="39"/>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f>SUM(H14:N14)</f>
        <v>0</v>
      </c>
      <c r="AM14" s="40">
        <v>4099</v>
      </c>
      <c r="AN14" s="88">
        <v>0</v>
      </c>
      <c r="AO14" s="18">
        <v>0</v>
      </c>
      <c r="AP14" s="42">
        <v>3279.2</v>
      </c>
      <c r="AQ14" s="40">
        <v>2521</v>
      </c>
      <c r="AR14" s="43">
        <f>AQ14*N14</f>
        <v>0</v>
      </c>
    </row>
    <row r="15" spans="1:44" x14ac:dyDescent="0.25">
      <c r="A15" s="37"/>
      <c r="B15" s="87"/>
      <c r="C15" s="87"/>
      <c r="D15" s="87"/>
      <c r="E15" s="87"/>
      <c r="F15" s="87"/>
      <c r="G15" s="87"/>
      <c r="H15" s="89" t="s">
        <v>39</v>
      </c>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42"/>
      <c r="AN15" s="87"/>
      <c r="AO15" s="87"/>
      <c r="AP15" s="42"/>
      <c r="AQ15" s="42"/>
      <c r="AR15" s="45"/>
    </row>
    <row r="16" spans="1:44" x14ac:dyDescent="0.25">
      <c r="A16" s="37" t="s">
        <v>40</v>
      </c>
      <c r="B16" s="84" t="s">
        <v>41</v>
      </c>
      <c r="C16" s="85" t="s">
        <v>29</v>
      </c>
      <c r="D16" s="86" t="s">
        <v>30</v>
      </c>
      <c r="E16" s="87" t="s">
        <v>31</v>
      </c>
      <c r="F16" s="87" t="s">
        <v>32</v>
      </c>
      <c r="G16" s="87"/>
      <c r="H16" s="39"/>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f>SUM(H16:N16)</f>
        <v>0</v>
      </c>
      <c r="AM16" s="40">
        <v>4399</v>
      </c>
      <c r="AN16" s="88">
        <v>0</v>
      </c>
      <c r="AO16" s="18">
        <v>0</v>
      </c>
      <c r="AP16" s="42">
        <v>3519.2</v>
      </c>
      <c r="AQ16" s="40">
        <v>3167</v>
      </c>
      <c r="AR16" s="43">
        <f>AQ16*AL16</f>
        <v>0</v>
      </c>
    </row>
    <row r="17" spans="1:44" x14ac:dyDescent="0.25">
      <c r="A17" s="37"/>
      <c r="B17" s="84"/>
      <c r="C17" s="87"/>
      <c r="D17" s="86"/>
      <c r="E17" s="87"/>
      <c r="F17" s="87"/>
      <c r="G17" s="87"/>
      <c r="H17" s="89" t="s">
        <v>39</v>
      </c>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42"/>
      <c r="AN17" s="87"/>
      <c r="AO17" s="87"/>
      <c r="AP17" s="42"/>
      <c r="AQ17" s="42"/>
      <c r="AR17" s="45"/>
    </row>
    <row r="18" spans="1:44" x14ac:dyDescent="0.25">
      <c r="A18" s="37" t="s">
        <v>42</v>
      </c>
      <c r="B18" s="84"/>
      <c r="C18" s="85" t="s">
        <v>29</v>
      </c>
      <c r="D18" s="86"/>
      <c r="E18" s="87" t="s">
        <v>34</v>
      </c>
      <c r="F18" s="87" t="s">
        <v>35</v>
      </c>
      <c r="G18" s="87"/>
      <c r="H18" s="39"/>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f>SUM(H18:N18)</f>
        <v>0</v>
      </c>
      <c r="AM18" s="40">
        <v>4299</v>
      </c>
      <c r="AN18" s="88">
        <v>0</v>
      </c>
      <c r="AO18" s="18">
        <v>0</v>
      </c>
      <c r="AP18" s="42">
        <v>3439.2</v>
      </c>
      <c r="AQ18" s="40">
        <v>3095</v>
      </c>
      <c r="AR18" s="43">
        <f>AQ18*AL18</f>
        <v>0</v>
      </c>
    </row>
    <row r="19" spans="1:44" x14ac:dyDescent="0.25">
      <c r="A19" s="37"/>
      <c r="B19" s="84"/>
      <c r="C19" s="87"/>
      <c r="D19" s="86"/>
      <c r="E19" s="87"/>
      <c r="F19" s="87"/>
      <c r="G19" s="87"/>
      <c r="H19" s="89" t="s">
        <v>39</v>
      </c>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42"/>
      <c r="AN19" s="87"/>
      <c r="AO19" s="87"/>
      <c r="AP19" s="42"/>
      <c r="AQ19" s="42"/>
      <c r="AR19" s="45"/>
    </row>
    <row r="20" spans="1:44" x14ac:dyDescent="0.25">
      <c r="A20" s="37" t="s">
        <v>43</v>
      </c>
      <c r="B20" s="84"/>
      <c r="C20" s="85" t="s">
        <v>29</v>
      </c>
      <c r="D20" s="86"/>
      <c r="E20" s="87" t="s">
        <v>37</v>
      </c>
      <c r="F20" s="87" t="s">
        <v>38</v>
      </c>
      <c r="G20" s="87"/>
      <c r="H20" s="39"/>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f>SUM(H20:N20)</f>
        <v>0</v>
      </c>
      <c r="AM20" s="40">
        <v>4099</v>
      </c>
      <c r="AN20" s="88">
        <v>0</v>
      </c>
      <c r="AO20" s="18">
        <v>0</v>
      </c>
      <c r="AP20" s="42">
        <v>3279.2</v>
      </c>
      <c r="AQ20" s="40">
        <v>2521</v>
      </c>
      <c r="AR20" s="43">
        <f>AQ20*AL20</f>
        <v>0</v>
      </c>
    </row>
    <row r="21" spans="1:44" x14ac:dyDescent="0.25">
      <c r="A21" s="37"/>
      <c r="B21" s="87"/>
      <c r="C21" s="87"/>
      <c r="D21" s="87"/>
      <c r="E21" s="87"/>
      <c r="F21" s="87"/>
      <c r="G21" s="87"/>
      <c r="H21" s="89" t="s">
        <v>44</v>
      </c>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42"/>
      <c r="AN21" s="87"/>
      <c r="AO21" s="87"/>
      <c r="AP21" s="42"/>
      <c r="AQ21" s="42"/>
      <c r="AR21" s="45"/>
    </row>
    <row r="22" spans="1:44" x14ac:dyDescent="0.25">
      <c r="A22" s="37" t="s">
        <v>45</v>
      </c>
      <c r="B22" s="84" t="s">
        <v>46</v>
      </c>
      <c r="C22" s="85" t="s">
        <v>29</v>
      </c>
      <c r="D22" s="86" t="s">
        <v>30</v>
      </c>
      <c r="E22" s="87" t="s">
        <v>47</v>
      </c>
      <c r="F22" s="87" t="s">
        <v>48</v>
      </c>
      <c r="G22" s="87"/>
      <c r="H22" s="39"/>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f>SUM(H22:N22)</f>
        <v>0</v>
      </c>
      <c r="AM22" s="40">
        <v>3850</v>
      </c>
      <c r="AN22" s="88">
        <v>0</v>
      </c>
      <c r="AO22" s="18">
        <v>0</v>
      </c>
      <c r="AP22" s="42">
        <v>3080</v>
      </c>
      <c r="AQ22" s="40">
        <v>2772</v>
      </c>
      <c r="AR22" s="43">
        <f>AQ22*AL22</f>
        <v>0</v>
      </c>
    </row>
    <row r="23" spans="1:44" x14ac:dyDescent="0.25">
      <c r="A23" s="37"/>
      <c r="B23" s="84"/>
      <c r="C23" s="87"/>
      <c r="D23" s="86"/>
      <c r="E23" s="87"/>
      <c r="F23" s="87"/>
      <c r="G23" s="87"/>
      <c r="H23" s="89" t="s">
        <v>44</v>
      </c>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42"/>
      <c r="AN23" s="87"/>
      <c r="AO23" s="87"/>
      <c r="AP23" s="42"/>
      <c r="AQ23" s="42"/>
      <c r="AR23" s="45"/>
    </row>
    <row r="24" spans="1:44" x14ac:dyDescent="0.25">
      <c r="A24" s="37" t="s">
        <v>49</v>
      </c>
      <c r="B24" s="84"/>
      <c r="C24" s="85" t="s">
        <v>29</v>
      </c>
      <c r="D24" s="86"/>
      <c r="E24" s="87" t="s">
        <v>37</v>
      </c>
      <c r="F24" s="87" t="s">
        <v>38</v>
      </c>
      <c r="G24" s="87"/>
      <c r="H24" s="39"/>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f>SUM(H24:N24)</f>
        <v>0</v>
      </c>
      <c r="AM24" s="40">
        <v>3750</v>
      </c>
      <c r="AN24" s="88">
        <v>0</v>
      </c>
      <c r="AO24" s="18">
        <v>0</v>
      </c>
      <c r="AP24" s="42">
        <v>3000</v>
      </c>
      <c r="AQ24" s="40">
        <v>2700</v>
      </c>
      <c r="AR24" s="43">
        <f>AQ24*AL24</f>
        <v>0</v>
      </c>
    </row>
    <row r="25" spans="1:44" x14ac:dyDescent="0.25">
      <c r="A25" s="37"/>
      <c r="B25" s="87"/>
      <c r="C25" s="87"/>
      <c r="D25" s="87"/>
      <c r="E25" s="87"/>
      <c r="F25" s="87"/>
      <c r="G25" s="87"/>
      <c r="H25" s="89" t="s">
        <v>50</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42"/>
      <c r="AN25" s="87"/>
      <c r="AO25" s="87"/>
      <c r="AP25" s="42"/>
      <c r="AQ25" s="42"/>
      <c r="AR25" s="45"/>
    </row>
    <row r="26" spans="1:44" x14ac:dyDescent="0.25">
      <c r="A26" s="37" t="s">
        <v>51</v>
      </c>
      <c r="B26" s="84" t="s">
        <v>52</v>
      </c>
      <c r="C26" s="85" t="s">
        <v>29</v>
      </c>
      <c r="D26" s="86" t="s">
        <v>30</v>
      </c>
      <c r="E26" s="87" t="s">
        <v>53</v>
      </c>
      <c r="F26" s="87" t="s">
        <v>54</v>
      </c>
      <c r="G26" s="87"/>
      <c r="H26" s="39"/>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f>SUM(H26:N26)</f>
        <v>0</v>
      </c>
      <c r="AM26" s="40">
        <v>4799</v>
      </c>
      <c r="AN26" s="88">
        <v>0</v>
      </c>
      <c r="AO26" s="18">
        <v>0</v>
      </c>
      <c r="AP26" s="42">
        <v>3839.2</v>
      </c>
      <c r="AQ26" s="40">
        <v>3455</v>
      </c>
      <c r="AR26" s="43">
        <f>AQ26*AL26</f>
        <v>0</v>
      </c>
    </row>
    <row r="27" spans="1:44" x14ac:dyDescent="0.25">
      <c r="A27" s="37"/>
      <c r="B27" s="84"/>
      <c r="C27" s="87"/>
      <c r="D27" s="86"/>
      <c r="E27" s="87"/>
      <c r="F27" s="87"/>
      <c r="G27" s="87"/>
      <c r="H27" s="89" t="s">
        <v>50</v>
      </c>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42"/>
      <c r="AN27" s="87"/>
      <c r="AO27" s="87"/>
      <c r="AP27" s="42"/>
      <c r="AQ27" s="42"/>
      <c r="AR27" s="45"/>
    </row>
    <row r="28" spans="1:44" x14ac:dyDescent="0.25">
      <c r="A28" s="37" t="s">
        <v>55</v>
      </c>
      <c r="B28" s="84"/>
      <c r="C28" s="85" t="s">
        <v>29</v>
      </c>
      <c r="D28" s="86"/>
      <c r="E28" s="87" t="s">
        <v>34</v>
      </c>
      <c r="F28" s="87" t="s">
        <v>35</v>
      </c>
      <c r="G28" s="87"/>
      <c r="H28" s="39"/>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f>SUM(H28:N28)</f>
        <v>0</v>
      </c>
      <c r="AM28" s="40">
        <v>4399</v>
      </c>
      <c r="AN28" s="88">
        <v>0</v>
      </c>
      <c r="AO28" s="18">
        <v>0</v>
      </c>
      <c r="AP28" s="42">
        <v>3519.2</v>
      </c>
      <c r="AQ28" s="40">
        <v>3167</v>
      </c>
      <c r="AR28" s="43">
        <f>AQ28*AL28</f>
        <v>0</v>
      </c>
    </row>
    <row r="29" spans="1:44" x14ac:dyDescent="0.25">
      <c r="A29" s="37"/>
      <c r="B29" s="87"/>
      <c r="C29" s="87"/>
      <c r="D29" s="87"/>
      <c r="E29" s="87"/>
      <c r="F29" s="87"/>
      <c r="G29" s="87"/>
      <c r="H29" s="89" t="s">
        <v>56</v>
      </c>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42"/>
      <c r="AN29" s="87"/>
      <c r="AO29" s="87"/>
      <c r="AP29" s="42"/>
      <c r="AQ29" s="42"/>
      <c r="AR29" s="45"/>
    </row>
    <row r="30" spans="1:44" x14ac:dyDescent="0.25">
      <c r="A30" s="37" t="s">
        <v>57</v>
      </c>
      <c r="B30" s="84" t="s">
        <v>58</v>
      </c>
      <c r="C30" s="85" t="s">
        <v>29</v>
      </c>
      <c r="D30" s="86" t="s">
        <v>30</v>
      </c>
      <c r="E30" s="87" t="s">
        <v>34</v>
      </c>
      <c r="F30" s="87" t="s">
        <v>35</v>
      </c>
      <c r="G30" s="87"/>
      <c r="H30" s="39"/>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f>SUM(H30:N30)</f>
        <v>0</v>
      </c>
      <c r="AM30" s="40">
        <v>4299</v>
      </c>
      <c r="AN30" s="88">
        <v>0</v>
      </c>
      <c r="AO30" s="18">
        <v>0</v>
      </c>
      <c r="AP30" s="42">
        <v>3439.2</v>
      </c>
      <c r="AQ30" s="40">
        <v>3095</v>
      </c>
      <c r="AR30" s="43">
        <f>AQ30*AL30</f>
        <v>0</v>
      </c>
    </row>
    <row r="31" spans="1:44" x14ac:dyDescent="0.25">
      <c r="A31" s="37"/>
      <c r="B31" s="84"/>
      <c r="C31" s="87"/>
      <c r="D31" s="86"/>
      <c r="E31" s="87"/>
      <c r="F31" s="87"/>
      <c r="G31" s="87"/>
      <c r="H31" s="89" t="s">
        <v>56</v>
      </c>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42"/>
      <c r="AN31" s="87"/>
      <c r="AO31" s="87"/>
      <c r="AP31" s="42"/>
      <c r="AQ31" s="42"/>
      <c r="AR31" s="45"/>
    </row>
    <row r="32" spans="1:44" x14ac:dyDescent="0.25">
      <c r="A32" s="37" t="s">
        <v>59</v>
      </c>
      <c r="B32" s="84"/>
      <c r="C32" s="85" t="s">
        <v>29</v>
      </c>
      <c r="D32" s="86"/>
      <c r="E32" s="87" t="s">
        <v>37</v>
      </c>
      <c r="F32" s="87" t="s">
        <v>38</v>
      </c>
      <c r="G32" s="87"/>
      <c r="H32" s="39"/>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f>SUM(H32:N32)</f>
        <v>0</v>
      </c>
      <c r="AM32" s="40">
        <v>4099</v>
      </c>
      <c r="AN32" s="88">
        <v>0</v>
      </c>
      <c r="AO32" s="18">
        <v>0</v>
      </c>
      <c r="AP32" s="42">
        <v>3279</v>
      </c>
      <c r="AQ32" s="40">
        <v>2951</v>
      </c>
      <c r="AR32" s="43">
        <f>AQ32*AL32</f>
        <v>0</v>
      </c>
    </row>
    <row r="33" spans="1:44" x14ac:dyDescent="0.25">
      <c r="A33" s="37"/>
      <c r="B33" s="87"/>
      <c r="C33" s="87"/>
      <c r="D33" s="87"/>
      <c r="E33" s="87"/>
      <c r="F33" s="87"/>
      <c r="G33" s="87"/>
      <c r="H33" s="89" t="s">
        <v>60</v>
      </c>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42"/>
      <c r="AN33" s="87"/>
      <c r="AO33" s="87"/>
      <c r="AP33" s="42"/>
      <c r="AQ33" s="42"/>
      <c r="AR33" s="45"/>
    </row>
    <row r="34" spans="1:44" x14ac:dyDescent="0.25">
      <c r="A34" s="37" t="s">
        <v>61</v>
      </c>
      <c r="B34" s="84" t="s">
        <v>62</v>
      </c>
      <c r="C34" s="85" t="s">
        <v>29</v>
      </c>
      <c r="D34" s="86" t="s">
        <v>30</v>
      </c>
      <c r="E34" s="87" t="s">
        <v>34</v>
      </c>
      <c r="F34" s="87" t="s">
        <v>35</v>
      </c>
      <c r="G34" s="87"/>
      <c r="H34" s="39"/>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f>SUM(H34:N34)</f>
        <v>0</v>
      </c>
      <c r="AM34" s="40">
        <v>4210</v>
      </c>
      <c r="AN34" s="88">
        <v>0</v>
      </c>
      <c r="AO34" s="18">
        <v>0</v>
      </c>
      <c r="AP34" s="42">
        <v>3368</v>
      </c>
      <c r="AQ34" s="40">
        <v>3031</v>
      </c>
      <c r="AR34" s="43">
        <f>AQ34*AL34</f>
        <v>0</v>
      </c>
    </row>
    <row r="35" spans="1:44" x14ac:dyDescent="0.25">
      <c r="A35" s="37"/>
      <c r="B35" s="84"/>
      <c r="C35" s="87"/>
      <c r="D35" s="86"/>
      <c r="E35" s="87"/>
      <c r="F35" s="87"/>
      <c r="G35" s="87"/>
      <c r="H35" s="89" t="s">
        <v>60</v>
      </c>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42"/>
      <c r="AN35" s="87"/>
      <c r="AO35" s="87"/>
      <c r="AP35" s="42"/>
      <c r="AQ35" s="42"/>
      <c r="AR35" s="45"/>
    </row>
    <row r="36" spans="1:44" x14ac:dyDescent="0.25">
      <c r="A36" s="37" t="s">
        <v>63</v>
      </c>
      <c r="B36" s="84"/>
      <c r="C36" s="85" t="s">
        <v>29</v>
      </c>
      <c r="D36" s="86"/>
      <c r="E36" s="87" t="s">
        <v>37</v>
      </c>
      <c r="F36" s="87" t="s">
        <v>38</v>
      </c>
      <c r="G36" s="87"/>
      <c r="H36" s="39"/>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f>SUM(H36:N36)</f>
        <v>0</v>
      </c>
      <c r="AM36" s="40">
        <v>4000</v>
      </c>
      <c r="AN36" s="88">
        <v>0</v>
      </c>
      <c r="AO36" s="18">
        <v>0</v>
      </c>
      <c r="AP36" s="42">
        <v>3200</v>
      </c>
      <c r="AQ36" s="40">
        <v>2880</v>
      </c>
      <c r="AR36" s="43">
        <f>AQ36*AL36</f>
        <v>0</v>
      </c>
    </row>
    <row r="37" spans="1:44" x14ac:dyDescent="0.25">
      <c r="A37" s="37"/>
      <c r="B37" s="87"/>
      <c r="C37" s="87"/>
      <c r="D37" s="87"/>
      <c r="E37" s="87"/>
      <c r="F37" s="87"/>
      <c r="G37" s="87"/>
      <c r="H37" s="89" t="s">
        <v>56</v>
      </c>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42"/>
      <c r="AN37" s="87"/>
      <c r="AO37" s="87"/>
      <c r="AP37" s="42"/>
      <c r="AQ37" s="42"/>
      <c r="AR37" s="45"/>
    </row>
    <row r="38" spans="1:44" x14ac:dyDescent="0.25">
      <c r="A38" s="37" t="s">
        <v>64</v>
      </c>
      <c r="B38" s="84" t="s">
        <v>65</v>
      </c>
      <c r="C38" s="85" t="s">
        <v>29</v>
      </c>
      <c r="D38" s="86" t="s">
        <v>30</v>
      </c>
      <c r="E38" s="87" t="s">
        <v>53</v>
      </c>
      <c r="F38" s="87" t="s">
        <v>54</v>
      </c>
      <c r="G38" s="87"/>
      <c r="H38" s="39"/>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f>SUM(H38:N38)</f>
        <v>0</v>
      </c>
      <c r="AM38" s="40">
        <v>10999</v>
      </c>
      <c r="AN38" s="88">
        <v>0</v>
      </c>
      <c r="AO38" s="18">
        <v>0</v>
      </c>
      <c r="AP38" s="42">
        <v>8799</v>
      </c>
      <c r="AQ38" s="40">
        <v>7919</v>
      </c>
      <c r="AR38" s="43">
        <f>AQ38*AL38</f>
        <v>0</v>
      </c>
    </row>
    <row r="39" spans="1:44" x14ac:dyDescent="0.25">
      <c r="A39" s="37"/>
      <c r="B39" s="84"/>
      <c r="C39" s="87"/>
      <c r="D39" s="86"/>
      <c r="E39" s="87"/>
      <c r="F39" s="87"/>
      <c r="G39" s="87"/>
      <c r="H39" s="89" t="s">
        <v>56</v>
      </c>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42"/>
      <c r="AN39" s="87"/>
      <c r="AO39" s="87"/>
      <c r="AP39" s="42"/>
      <c r="AQ39" s="42"/>
      <c r="AR39" s="45"/>
    </row>
    <row r="40" spans="1:44" x14ac:dyDescent="0.25">
      <c r="A40" s="37" t="s">
        <v>66</v>
      </c>
      <c r="B40" s="84"/>
      <c r="C40" s="85" t="s">
        <v>29</v>
      </c>
      <c r="D40" s="86"/>
      <c r="E40" s="87" t="s">
        <v>34</v>
      </c>
      <c r="F40" s="87" t="s">
        <v>35</v>
      </c>
      <c r="G40" s="87"/>
      <c r="H40" s="39"/>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f>SUM(H40:N40)</f>
        <v>0</v>
      </c>
      <c r="AM40" s="40">
        <v>10499</v>
      </c>
      <c r="AN40" s="88">
        <v>0</v>
      </c>
      <c r="AO40" s="18">
        <v>0</v>
      </c>
      <c r="AP40" s="42">
        <v>8399</v>
      </c>
      <c r="AQ40" s="40">
        <v>7559</v>
      </c>
      <c r="AR40" s="43">
        <f>AQ40*AL40</f>
        <v>0</v>
      </c>
    </row>
    <row r="41" spans="1:44" x14ac:dyDescent="0.25">
      <c r="A41" s="37"/>
      <c r="B41" s="87"/>
      <c r="C41" s="87"/>
      <c r="D41" s="87"/>
      <c r="E41" s="87"/>
      <c r="F41" s="87"/>
      <c r="G41" s="87"/>
      <c r="H41" s="89" t="s">
        <v>26</v>
      </c>
      <c r="I41" s="89" t="s">
        <v>67</v>
      </c>
      <c r="J41" s="89" t="s">
        <v>68</v>
      </c>
      <c r="K41" s="89" t="s">
        <v>69</v>
      </c>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42"/>
      <c r="AN41" s="87"/>
      <c r="AO41" s="87"/>
      <c r="AP41" s="42"/>
      <c r="AQ41" s="42"/>
      <c r="AR41" s="45"/>
    </row>
    <row r="42" spans="1:44" x14ac:dyDescent="0.25">
      <c r="A42" s="37" t="s">
        <v>70</v>
      </c>
      <c r="B42" s="84" t="s">
        <v>71</v>
      </c>
      <c r="C42" s="85" t="s">
        <v>29</v>
      </c>
      <c r="D42" s="86" t="s">
        <v>30</v>
      </c>
      <c r="E42" s="87" t="s">
        <v>47</v>
      </c>
      <c r="F42" s="87" t="s">
        <v>48</v>
      </c>
      <c r="G42" s="87"/>
      <c r="H42" s="39"/>
      <c r="I42" s="39"/>
      <c r="J42" s="39"/>
      <c r="K42" s="39"/>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f>SUM(H42:N42)</f>
        <v>0</v>
      </c>
      <c r="AM42" s="40">
        <v>3850</v>
      </c>
      <c r="AN42" s="88">
        <v>0</v>
      </c>
      <c r="AO42" s="18">
        <v>0</v>
      </c>
      <c r="AP42" s="42">
        <v>3080</v>
      </c>
      <c r="AQ42" s="40">
        <v>2772</v>
      </c>
      <c r="AR42" s="43">
        <f>AQ42*AL42</f>
        <v>0</v>
      </c>
    </row>
    <row r="43" spans="1:44" x14ac:dyDescent="0.25">
      <c r="A43" s="37"/>
      <c r="B43" s="84"/>
      <c r="C43" s="87"/>
      <c r="D43" s="86"/>
      <c r="E43" s="87"/>
      <c r="F43" s="87"/>
      <c r="G43" s="87"/>
      <c r="H43" s="89" t="s">
        <v>26</v>
      </c>
      <c r="I43" s="89" t="s">
        <v>67</v>
      </c>
      <c r="J43" s="89" t="s">
        <v>68</v>
      </c>
      <c r="K43" s="89" t="s">
        <v>69</v>
      </c>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42"/>
      <c r="AN43" s="87"/>
      <c r="AO43" s="87"/>
      <c r="AP43" s="42"/>
      <c r="AQ43" s="42"/>
      <c r="AR43" s="45"/>
    </row>
    <row r="44" spans="1:44" x14ac:dyDescent="0.25">
      <c r="A44" s="37" t="s">
        <v>72</v>
      </c>
      <c r="B44" s="84"/>
      <c r="C44" s="85" t="s">
        <v>29</v>
      </c>
      <c r="D44" s="86"/>
      <c r="E44" s="87" t="s">
        <v>37</v>
      </c>
      <c r="F44" s="87" t="s">
        <v>38</v>
      </c>
      <c r="G44" s="87"/>
      <c r="H44" s="39"/>
      <c r="I44" s="39"/>
      <c r="J44" s="39"/>
      <c r="K44" s="39"/>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f>SUM(H44:N44)</f>
        <v>0</v>
      </c>
      <c r="AM44" s="40">
        <v>3750</v>
      </c>
      <c r="AN44" s="88">
        <v>0</v>
      </c>
      <c r="AO44" s="18">
        <v>0</v>
      </c>
      <c r="AP44" s="42">
        <v>3000</v>
      </c>
      <c r="AQ44" s="40">
        <v>2700</v>
      </c>
      <c r="AR44" s="43">
        <f>AQ44*AL44</f>
        <v>0</v>
      </c>
    </row>
    <row r="45" spans="1:44" x14ac:dyDescent="0.25">
      <c r="A45" s="37"/>
      <c r="B45" s="87"/>
      <c r="C45" s="87"/>
      <c r="D45" s="87"/>
      <c r="E45" s="87"/>
      <c r="F45" s="87"/>
      <c r="G45" s="87"/>
      <c r="H45" s="89" t="s">
        <v>60</v>
      </c>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42"/>
      <c r="AN45" s="87"/>
      <c r="AO45" s="87"/>
      <c r="AP45" s="42"/>
      <c r="AQ45" s="42"/>
      <c r="AR45" s="45"/>
    </row>
    <row r="46" spans="1:44" x14ac:dyDescent="0.25">
      <c r="A46" s="37" t="s">
        <v>73</v>
      </c>
      <c r="B46" s="90" t="s">
        <v>74</v>
      </c>
      <c r="C46" s="85" t="s">
        <v>29</v>
      </c>
      <c r="D46" s="91" t="s">
        <v>30</v>
      </c>
      <c r="E46" s="87" t="s">
        <v>75</v>
      </c>
      <c r="F46" s="87" t="s">
        <v>76</v>
      </c>
      <c r="G46" s="87"/>
      <c r="H46" s="39"/>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f>SUM(H46:N46)</f>
        <v>0</v>
      </c>
      <c r="AM46" s="40">
        <v>10999</v>
      </c>
      <c r="AN46" s="88">
        <v>0</v>
      </c>
      <c r="AO46" s="18">
        <v>0</v>
      </c>
      <c r="AP46" s="42">
        <v>8799</v>
      </c>
      <c r="AQ46" s="40">
        <v>7919</v>
      </c>
      <c r="AR46" s="43">
        <f>AQ46*AL46</f>
        <v>0</v>
      </c>
    </row>
    <row r="47" spans="1:44" x14ac:dyDescent="0.25">
      <c r="A47" s="37"/>
      <c r="B47" s="87"/>
      <c r="C47" s="87"/>
      <c r="D47" s="87"/>
      <c r="E47" s="87"/>
      <c r="F47" s="87"/>
      <c r="G47" s="87"/>
      <c r="H47" s="89" t="s">
        <v>77</v>
      </c>
      <c r="I47" s="89" t="s">
        <v>78</v>
      </c>
      <c r="J47" s="89" t="s">
        <v>79</v>
      </c>
      <c r="K47" s="89" t="s">
        <v>80</v>
      </c>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42"/>
      <c r="AN47" s="87"/>
      <c r="AO47" s="87"/>
      <c r="AP47" s="42"/>
      <c r="AQ47" s="42"/>
      <c r="AR47" s="45"/>
    </row>
    <row r="48" spans="1:44" x14ac:dyDescent="0.25">
      <c r="A48" s="37" t="s">
        <v>81</v>
      </c>
      <c r="B48" s="84" t="s">
        <v>82</v>
      </c>
      <c r="C48" s="85" t="s">
        <v>29</v>
      </c>
      <c r="D48" s="86" t="s">
        <v>30</v>
      </c>
      <c r="E48" s="87" t="s">
        <v>75</v>
      </c>
      <c r="F48" s="87" t="s">
        <v>76</v>
      </c>
      <c r="G48" s="87"/>
      <c r="H48" s="39"/>
      <c r="I48" s="39"/>
      <c r="J48" s="39"/>
      <c r="K48" s="39"/>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f>SUM(H48:N48)</f>
        <v>0</v>
      </c>
      <c r="AM48" s="40">
        <v>4699</v>
      </c>
      <c r="AN48" s="88">
        <v>0</v>
      </c>
      <c r="AO48" s="18">
        <v>0</v>
      </c>
      <c r="AP48" s="42">
        <v>3759</v>
      </c>
      <c r="AQ48" s="40">
        <v>3383</v>
      </c>
      <c r="AR48" s="43">
        <f>AQ48*AL48</f>
        <v>0</v>
      </c>
    </row>
    <row r="49" spans="1:44" x14ac:dyDescent="0.25">
      <c r="A49" s="37"/>
      <c r="B49" s="84"/>
      <c r="C49" s="87"/>
      <c r="D49" s="86"/>
      <c r="E49" s="87"/>
      <c r="F49" s="87"/>
      <c r="G49" s="87"/>
      <c r="H49" s="89" t="s">
        <v>77</v>
      </c>
      <c r="I49" s="89" t="s">
        <v>78</v>
      </c>
      <c r="J49" s="89" t="s">
        <v>79</v>
      </c>
      <c r="K49" s="89" t="s">
        <v>80</v>
      </c>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42"/>
      <c r="AN49" s="87"/>
      <c r="AO49" s="87"/>
      <c r="AP49" s="42"/>
      <c r="AQ49" s="42"/>
      <c r="AR49" s="45"/>
    </row>
    <row r="50" spans="1:44" ht="15.75" thickBot="1" x14ac:dyDescent="0.3">
      <c r="A50" s="48" t="s">
        <v>83</v>
      </c>
      <c r="B50" s="49"/>
      <c r="C50" s="50" t="s">
        <v>29</v>
      </c>
      <c r="D50" s="51"/>
      <c r="E50" s="52" t="s">
        <v>37</v>
      </c>
      <c r="F50" s="52" t="s">
        <v>38</v>
      </c>
      <c r="G50" s="52"/>
      <c r="H50" s="53"/>
      <c r="I50" s="53"/>
      <c r="J50" s="53"/>
      <c r="K50" s="53"/>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f>SUM(H50:N50)</f>
        <v>0</v>
      </c>
      <c r="AM50" s="54">
        <v>4450</v>
      </c>
      <c r="AN50" s="55">
        <v>0</v>
      </c>
      <c r="AO50" s="56">
        <v>0</v>
      </c>
      <c r="AP50" s="57">
        <v>3560</v>
      </c>
      <c r="AQ50" s="54">
        <v>3204</v>
      </c>
      <c r="AR50" s="58">
        <f>AQ50*AL50</f>
        <v>0</v>
      </c>
    </row>
    <row r="51" spans="1:44" x14ac:dyDescent="0.25">
      <c r="B51" s="46"/>
      <c r="C51" s="38"/>
      <c r="D51" s="47"/>
      <c r="H51" s="59"/>
      <c r="I51" s="59"/>
      <c r="J51" s="59"/>
      <c r="K51" s="59"/>
      <c r="AM51" s="24"/>
      <c r="AN51" s="41"/>
      <c r="AO51" s="60"/>
      <c r="AQ51" s="24"/>
      <c r="AR51" s="24"/>
    </row>
    <row r="52" spans="1:44" x14ac:dyDescent="0.25">
      <c r="B52" s="46"/>
      <c r="C52" s="38"/>
      <c r="D52" s="47"/>
      <c r="H52" s="59"/>
      <c r="I52" s="59"/>
      <c r="J52" s="59"/>
      <c r="K52" s="59"/>
      <c r="AM52" s="24"/>
      <c r="AN52" s="41"/>
      <c r="AO52" s="60"/>
      <c r="AQ52" s="24"/>
      <c r="AR52" s="24"/>
    </row>
    <row r="53" spans="1:44" ht="15.75" thickBot="1" x14ac:dyDescent="0.3">
      <c r="A53" s="30"/>
      <c r="B53" s="20" t="s">
        <v>84</v>
      </c>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1"/>
      <c r="AN53" s="30"/>
      <c r="AO53" s="30"/>
      <c r="AP53" s="31"/>
      <c r="AQ53" s="31"/>
      <c r="AR53" s="31"/>
    </row>
    <row r="54" spans="1:44" x14ac:dyDescent="0.25">
      <c r="A54" s="32"/>
      <c r="B54" s="33"/>
      <c r="C54" s="33"/>
      <c r="D54" s="33"/>
      <c r="E54" s="33"/>
      <c r="F54" s="33"/>
      <c r="G54" s="33"/>
      <c r="H54" s="34" t="s">
        <v>39</v>
      </c>
      <c r="I54" s="34" t="s">
        <v>85</v>
      </c>
      <c r="J54" s="34" t="s">
        <v>86</v>
      </c>
      <c r="K54" s="34" t="s">
        <v>87</v>
      </c>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5"/>
      <c r="AN54" s="33"/>
      <c r="AO54" s="33"/>
      <c r="AP54" s="35"/>
      <c r="AQ54" s="35"/>
      <c r="AR54" s="36"/>
    </row>
    <row r="55" spans="1:44" x14ac:dyDescent="0.25">
      <c r="A55" s="37" t="s">
        <v>88</v>
      </c>
      <c r="B55" s="84" t="s">
        <v>89</v>
      </c>
      <c r="C55" s="85" t="s">
        <v>29</v>
      </c>
      <c r="D55" s="86" t="s">
        <v>30</v>
      </c>
      <c r="E55" s="87" t="s">
        <v>90</v>
      </c>
      <c r="F55" s="87" t="s">
        <v>91</v>
      </c>
      <c r="G55" s="87"/>
      <c r="H55" s="39"/>
      <c r="I55" s="39"/>
      <c r="J55" s="39"/>
      <c r="K55" s="39"/>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f>SUM(H55:N55)</f>
        <v>0</v>
      </c>
      <c r="AM55" s="40">
        <v>3650</v>
      </c>
      <c r="AN55" s="88">
        <v>0</v>
      </c>
      <c r="AO55" s="18">
        <v>0</v>
      </c>
      <c r="AP55" s="42">
        <v>2920</v>
      </c>
      <c r="AQ55" s="40">
        <v>2628</v>
      </c>
      <c r="AR55" s="43">
        <f>AQ55*AL55</f>
        <v>0</v>
      </c>
    </row>
    <row r="56" spans="1:44" x14ac:dyDescent="0.25">
      <c r="A56" s="37"/>
      <c r="B56" s="84"/>
      <c r="C56" s="87"/>
      <c r="D56" s="86"/>
      <c r="E56" s="87"/>
      <c r="F56" s="87"/>
      <c r="G56" s="87"/>
      <c r="H56" s="89" t="s">
        <v>39</v>
      </c>
      <c r="I56" s="89" t="s">
        <v>85</v>
      </c>
      <c r="J56" s="89" t="s">
        <v>86</v>
      </c>
      <c r="K56" s="89" t="s">
        <v>87</v>
      </c>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42"/>
      <c r="AN56" s="87"/>
      <c r="AO56" s="87"/>
      <c r="AP56" s="42"/>
      <c r="AQ56" s="42"/>
      <c r="AR56" s="45"/>
    </row>
    <row r="57" spans="1:44" x14ac:dyDescent="0.25">
      <c r="A57" s="37" t="s">
        <v>92</v>
      </c>
      <c r="B57" s="84"/>
      <c r="C57" s="85" t="s">
        <v>29</v>
      </c>
      <c r="D57" s="86"/>
      <c r="E57" s="87" t="s">
        <v>93</v>
      </c>
      <c r="F57" s="87" t="s">
        <v>94</v>
      </c>
      <c r="G57" s="87"/>
      <c r="H57" s="39"/>
      <c r="I57" s="39"/>
      <c r="J57" s="39"/>
      <c r="K57" s="39"/>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f>SUM(H57:N57)</f>
        <v>0</v>
      </c>
      <c r="AM57" s="40">
        <v>3299</v>
      </c>
      <c r="AN57" s="88">
        <v>0</v>
      </c>
      <c r="AO57" s="18">
        <v>0</v>
      </c>
      <c r="AP57" s="42">
        <v>2639</v>
      </c>
      <c r="AQ57" s="40">
        <v>2375</v>
      </c>
      <c r="AR57" s="43">
        <f>AQ57*AL57</f>
        <v>0</v>
      </c>
    </row>
    <row r="58" spans="1:44" x14ac:dyDescent="0.25">
      <c r="A58" s="37"/>
      <c r="B58" s="87"/>
      <c r="C58" s="87"/>
      <c r="D58" s="87"/>
      <c r="E58" s="87"/>
      <c r="F58" s="87"/>
      <c r="G58" s="87"/>
      <c r="H58" s="89" t="s">
        <v>95</v>
      </c>
      <c r="I58" s="89" t="s">
        <v>86</v>
      </c>
      <c r="J58" s="89" t="s">
        <v>96</v>
      </c>
      <c r="K58" s="89" t="s">
        <v>97</v>
      </c>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42"/>
      <c r="AN58" s="87"/>
      <c r="AO58" s="87"/>
      <c r="AP58" s="42"/>
      <c r="AQ58" s="42"/>
      <c r="AR58" s="45"/>
    </row>
    <row r="59" spans="1:44" x14ac:dyDescent="0.25">
      <c r="A59" s="37" t="s">
        <v>98</v>
      </c>
      <c r="B59" s="84" t="s">
        <v>99</v>
      </c>
      <c r="C59" s="85" t="s">
        <v>29</v>
      </c>
      <c r="D59" s="86" t="s">
        <v>30</v>
      </c>
      <c r="E59" s="87" t="s">
        <v>100</v>
      </c>
      <c r="F59" s="87" t="s">
        <v>101</v>
      </c>
      <c r="G59" s="87"/>
      <c r="H59" s="39"/>
      <c r="I59" s="39"/>
      <c r="J59" s="39"/>
      <c r="K59" s="39"/>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f>SUM(H59:N59)</f>
        <v>0</v>
      </c>
      <c r="AM59" s="40">
        <v>3450</v>
      </c>
      <c r="AN59" s="88">
        <v>0</v>
      </c>
      <c r="AO59" s="18">
        <v>0</v>
      </c>
      <c r="AP59" s="42">
        <v>2760</v>
      </c>
      <c r="AQ59" s="40">
        <v>2484</v>
      </c>
      <c r="AR59" s="43">
        <f>AQ59*AL59</f>
        <v>0</v>
      </c>
    </row>
    <row r="60" spans="1:44" x14ac:dyDescent="0.25">
      <c r="A60" s="37"/>
      <c r="B60" s="84"/>
      <c r="C60" s="87"/>
      <c r="D60" s="86"/>
      <c r="E60" s="87"/>
      <c r="F60" s="87"/>
      <c r="G60" s="87"/>
      <c r="H60" s="89" t="s">
        <v>95</v>
      </c>
      <c r="I60" s="89" t="s">
        <v>86</v>
      </c>
      <c r="J60" s="89" t="s">
        <v>96</v>
      </c>
      <c r="K60" s="89" t="s">
        <v>97</v>
      </c>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42"/>
      <c r="AN60" s="87"/>
      <c r="AO60" s="87"/>
      <c r="AP60" s="42"/>
      <c r="AQ60" s="42"/>
      <c r="AR60" s="45"/>
    </row>
    <row r="61" spans="1:44" ht="15.75" thickBot="1" x14ac:dyDescent="0.3">
      <c r="A61" s="48" t="s">
        <v>102</v>
      </c>
      <c r="B61" s="49"/>
      <c r="C61" s="50" t="s">
        <v>29</v>
      </c>
      <c r="D61" s="51"/>
      <c r="E61" s="52" t="s">
        <v>93</v>
      </c>
      <c r="F61" s="52" t="s">
        <v>94</v>
      </c>
      <c r="G61" s="52"/>
      <c r="H61" s="53"/>
      <c r="I61" s="53"/>
      <c r="J61" s="53"/>
      <c r="K61" s="53"/>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f>SUM(H61:N61)</f>
        <v>0</v>
      </c>
      <c r="AM61" s="54">
        <v>3250</v>
      </c>
      <c r="AN61" s="55">
        <v>0</v>
      </c>
      <c r="AO61" s="56">
        <v>0</v>
      </c>
      <c r="AP61" s="57">
        <v>2600</v>
      </c>
      <c r="AQ61" s="54">
        <v>2340</v>
      </c>
      <c r="AR61" s="58">
        <f>AQ61*AL61</f>
        <v>0</v>
      </c>
    </row>
    <row r="64" spans="1:44" ht="15.75" thickBot="1" x14ac:dyDescent="0.3">
      <c r="A64" s="30"/>
      <c r="B64" s="20" t="s">
        <v>103</v>
      </c>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1"/>
      <c r="AN64" s="30"/>
      <c r="AO64" s="30"/>
      <c r="AP64" s="31"/>
      <c r="AQ64" s="31"/>
      <c r="AR64" s="31"/>
    </row>
    <row r="65" spans="1:44" x14ac:dyDescent="0.25">
      <c r="A65" s="32"/>
      <c r="B65" s="61" t="s">
        <v>104</v>
      </c>
      <c r="C65" s="33"/>
      <c r="D65" s="33"/>
      <c r="E65" s="33"/>
      <c r="F65" s="33"/>
      <c r="G65" s="33"/>
      <c r="H65" s="34" t="s">
        <v>105</v>
      </c>
      <c r="I65" s="34" t="s">
        <v>106</v>
      </c>
      <c r="J65" s="34" t="s">
        <v>107</v>
      </c>
      <c r="K65" s="34" t="s">
        <v>108</v>
      </c>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5"/>
      <c r="AN65" s="33"/>
      <c r="AO65" s="33"/>
      <c r="AP65" s="35"/>
      <c r="AQ65" s="35"/>
      <c r="AR65" s="36"/>
    </row>
    <row r="66" spans="1:44" x14ac:dyDescent="0.25">
      <c r="A66" s="37" t="s">
        <v>109</v>
      </c>
      <c r="B66" s="92"/>
      <c r="C66" s="85" t="s">
        <v>29</v>
      </c>
      <c r="D66" s="86" t="s">
        <v>30</v>
      </c>
      <c r="E66" s="87" t="s">
        <v>110</v>
      </c>
      <c r="F66" s="87" t="s">
        <v>111</v>
      </c>
      <c r="G66" s="87"/>
      <c r="H66" s="39"/>
      <c r="I66" s="39"/>
      <c r="J66" s="39"/>
      <c r="K66" s="39"/>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f>SUM(H66:N66)</f>
        <v>0</v>
      </c>
      <c r="AM66" s="40">
        <v>2150</v>
      </c>
      <c r="AN66" s="88">
        <v>0</v>
      </c>
      <c r="AO66" s="18">
        <v>0</v>
      </c>
      <c r="AP66" s="42">
        <v>1720</v>
      </c>
      <c r="AQ66" s="40">
        <v>1548</v>
      </c>
      <c r="AR66" s="43">
        <f>AQ66*AL66</f>
        <v>0</v>
      </c>
    </row>
    <row r="67" spans="1:44" x14ac:dyDescent="0.25">
      <c r="A67" s="37"/>
      <c r="B67" s="92"/>
      <c r="C67" s="87"/>
      <c r="D67" s="86"/>
      <c r="E67" s="87"/>
      <c r="F67" s="87"/>
      <c r="G67" s="87"/>
      <c r="H67" s="89" t="s">
        <v>105</v>
      </c>
      <c r="I67" s="89" t="s">
        <v>106</v>
      </c>
      <c r="J67" s="89" t="s">
        <v>107</v>
      </c>
      <c r="K67" s="89" t="s">
        <v>108</v>
      </c>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42"/>
      <c r="AN67" s="87"/>
      <c r="AO67" s="87"/>
      <c r="AP67" s="42"/>
      <c r="AQ67" s="40"/>
      <c r="AR67" s="45"/>
    </row>
    <row r="68" spans="1:44" x14ac:dyDescent="0.25">
      <c r="A68" s="37" t="s">
        <v>112</v>
      </c>
      <c r="B68" s="92"/>
      <c r="C68" s="85" t="s">
        <v>29</v>
      </c>
      <c r="D68" s="86"/>
      <c r="E68" s="87" t="s">
        <v>113</v>
      </c>
      <c r="F68" s="87" t="s">
        <v>114</v>
      </c>
      <c r="G68" s="87"/>
      <c r="H68" s="39"/>
      <c r="I68" s="39"/>
      <c r="J68" s="39"/>
      <c r="K68" s="39"/>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f>SUM(H68:N68)</f>
        <v>0</v>
      </c>
      <c r="AM68" s="40">
        <v>2099</v>
      </c>
      <c r="AN68" s="88">
        <v>0</v>
      </c>
      <c r="AO68" s="18">
        <v>0</v>
      </c>
      <c r="AP68" s="42">
        <v>1679.2</v>
      </c>
      <c r="AQ68" s="40">
        <v>1511.28</v>
      </c>
      <c r="AR68" s="43">
        <f>AQ68*AL68</f>
        <v>0</v>
      </c>
    </row>
    <row r="69" spans="1:44" x14ac:dyDescent="0.25">
      <c r="A69" s="37"/>
      <c r="B69" s="92"/>
      <c r="C69" s="87"/>
      <c r="D69" s="86"/>
      <c r="E69" s="87"/>
      <c r="F69" s="87"/>
      <c r="G69" s="87"/>
      <c r="H69" s="89" t="s">
        <v>105</v>
      </c>
      <c r="I69" s="89" t="s">
        <v>106</v>
      </c>
      <c r="J69" s="89" t="s">
        <v>107</v>
      </c>
      <c r="K69" s="89" t="s">
        <v>108</v>
      </c>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42"/>
      <c r="AN69" s="87"/>
      <c r="AO69" s="87"/>
      <c r="AP69" s="42"/>
      <c r="AQ69" s="40"/>
      <c r="AR69" s="45"/>
    </row>
    <row r="70" spans="1:44" x14ac:dyDescent="0.25">
      <c r="A70" s="37" t="s">
        <v>115</v>
      </c>
      <c r="B70" s="92"/>
      <c r="C70" s="85" t="s">
        <v>29</v>
      </c>
      <c r="D70" s="86"/>
      <c r="E70" s="87" t="s">
        <v>116</v>
      </c>
      <c r="F70" s="87" t="s">
        <v>117</v>
      </c>
      <c r="G70" s="87"/>
      <c r="H70" s="39"/>
      <c r="I70" s="39"/>
      <c r="J70" s="39"/>
      <c r="K70" s="39"/>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f>SUM(H70:N70)</f>
        <v>0</v>
      </c>
      <c r="AM70" s="40">
        <v>1850</v>
      </c>
      <c r="AN70" s="88">
        <v>0</v>
      </c>
      <c r="AO70" s="18">
        <v>0</v>
      </c>
      <c r="AP70" s="42">
        <v>1480</v>
      </c>
      <c r="AQ70" s="40">
        <v>1332</v>
      </c>
      <c r="AR70" s="43">
        <f>AQ70*AL70</f>
        <v>0</v>
      </c>
    </row>
    <row r="71" spans="1:44" x14ac:dyDescent="0.25">
      <c r="A71" s="37"/>
      <c r="B71" s="87"/>
      <c r="C71" s="87"/>
      <c r="D71" s="87"/>
      <c r="E71" s="87"/>
      <c r="F71" s="87"/>
      <c r="G71" s="87"/>
      <c r="H71" s="89" t="s">
        <v>106</v>
      </c>
      <c r="I71" s="89" t="s">
        <v>118</v>
      </c>
      <c r="J71" s="89" t="s">
        <v>119</v>
      </c>
      <c r="K71" s="89" t="s">
        <v>120</v>
      </c>
      <c r="L71" s="89" t="s">
        <v>26</v>
      </c>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42"/>
      <c r="AN71" s="87"/>
      <c r="AO71" s="87"/>
      <c r="AP71" s="42"/>
      <c r="AQ71" s="40"/>
      <c r="AR71" s="45"/>
    </row>
    <row r="72" spans="1:44" x14ac:dyDescent="0.25">
      <c r="A72" s="37" t="s">
        <v>121</v>
      </c>
      <c r="B72" s="92" t="s">
        <v>122</v>
      </c>
      <c r="C72" s="85" t="s">
        <v>29</v>
      </c>
      <c r="D72" s="86" t="s">
        <v>30</v>
      </c>
      <c r="E72" s="87" t="s">
        <v>110</v>
      </c>
      <c r="F72" s="87" t="s">
        <v>111</v>
      </c>
      <c r="G72" s="87"/>
      <c r="H72" s="39"/>
      <c r="I72" s="39"/>
      <c r="J72" s="39"/>
      <c r="K72" s="39"/>
      <c r="L72" s="39"/>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f>SUM(H72:N72)</f>
        <v>0</v>
      </c>
      <c r="AM72" s="40">
        <v>2150</v>
      </c>
      <c r="AN72" s="88">
        <v>0</v>
      </c>
      <c r="AO72" s="18">
        <v>0</v>
      </c>
      <c r="AP72" s="42">
        <v>1720</v>
      </c>
      <c r="AQ72" s="40">
        <v>1548</v>
      </c>
      <c r="AR72" s="43">
        <f>AQ72*AL72</f>
        <v>0</v>
      </c>
    </row>
    <row r="73" spans="1:44" x14ac:dyDescent="0.25">
      <c r="A73" s="37"/>
      <c r="B73" s="92"/>
      <c r="C73" s="87"/>
      <c r="D73" s="86"/>
      <c r="E73" s="87"/>
      <c r="F73" s="87"/>
      <c r="G73" s="87"/>
      <c r="H73" s="89" t="s">
        <v>106</v>
      </c>
      <c r="I73" s="89" t="s">
        <v>118</v>
      </c>
      <c r="J73" s="89" t="s">
        <v>119</v>
      </c>
      <c r="K73" s="89" t="s">
        <v>120</v>
      </c>
      <c r="L73" s="89" t="s">
        <v>26</v>
      </c>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42"/>
      <c r="AN73" s="87"/>
      <c r="AO73" s="87"/>
      <c r="AP73" s="42"/>
      <c r="AQ73" s="40"/>
      <c r="AR73" s="45"/>
    </row>
    <row r="74" spans="1:44" x14ac:dyDescent="0.25">
      <c r="A74" s="37" t="s">
        <v>123</v>
      </c>
      <c r="B74" s="92"/>
      <c r="C74" s="85" t="s">
        <v>29</v>
      </c>
      <c r="D74" s="86"/>
      <c r="E74" s="87" t="s">
        <v>113</v>
      </c>
      <c r="F74" s="87" t="s">
        <v>114</v>
      </c>
      <c r="G74" s="87"/>
      <c r="H74" s="39"/>
      <c r="I74" s="39"/>
      <c r="J74" s="39"/>
      <c r="K74" s="39"/>
      <c r="L74" s="39"/>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f>SUM(H74:N74)</f>
        <v>0</v>
      </c>
      <c r="AM74" s="40">
        <v>2099</v>
      </c>
      <c r="AN74" s="88">
        <v>0</v>
      </c>
      <c r="AO74" s="18">
        <v>0</v>
      </c>
      <c r="AP74" s="42">
        <v>1679.2</v>
      </c>
      <c r="AQ74" s="40">
        <v>1511.28</v>
      </c>
      <c r="AR74" s="43">
        <f>AQ74*AL74</f>
        <v>0</v>
      </c>
    </row>
    <row r="75" spans="1:44" x14ac:dyDescent="0.25">
      <c r="A75" s="37"/>
      <c r="B75" s="92"/>
      <c r="C75" s="87"/>
      <c r="D75" s="86"/>
      <c r="E75" s="87"/>
      <c r="F75" s="87"/>
      <c r="G75" s="87"/>
      <c r="H75" s="89" t="s">
        <v>106</v>
      </c>
      <c r="I75" s="89" t="s">
        <v>118</v>
      </c>
      <c r="J75" s="89" t="s">
        <v>119</v>
      </c>
      <c r="K75" s="89" t="s">
        <v>120</v>
      </c>
      <c r="L75" s="89" t="s">
        <v>26</v>
      </c>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42"/>
      <c r="AN75" s="87"/>
      <c r="AO75" s="87"/>
      <c r="AP75" s="42"/>
      <c r="AQ75" s="40"/>
      <c r="AR75" s="45"/>
    </row>
    <row r="76" spans="1:44" x14ac:dyDescent="0.25">
      <c r="A76" s="37" t="s">
        <v>124</v>
      </c>
      <c r="B76" s="92"/>
      <c r="C76" s="85" t="s">
        <v>29</v>
      </c>
      <c r="D76" s="86"/>
      <c r="E76" s="87" t="s">
        <v>116</v>
      </c>
      <c r="F76" s="87" t="s">
        <v>117</v>
      </c>
      <c r="G76" s="87"/>
      <c r="H76" s="39"/>
      <c r="I76" s="39"/>
      <c r="J76" s="39"/>
      <c r="K76" s="39"/>
      <c r="L76" s="39"/>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f>SUM(H76:N76)</f>
        <v>0</v>
      </c>
      <c r="AM76" s="40">
        <v>1850</v>
      </c>
      <c r="AN76" s="88">
        <v>0</v>
      </c>
      <c r="AO76" s="18">
        <v>0</v>
      </c>
      <c r="AP76" s="42">
        <v>1480</v>
      </c>
      <c r="AQ76" s="40">
        <v>1332</v>
      </c>
      <c r="AR76" s="43">
        <f>AQ76*AL76</f>
        <v>0</v>
      </c>
    </row>
    <row r="77" spans="1:44" x14ac:dyDescent="0.25">
      <c r="A77" s="37"/>
      <c r="B77" s="87"/>
      <c r="C77" s="87"/>
      <c r="D77" s="87"/>
      <c r="E77" s="87"/>
      <c r="F77" s="87"/>
      <c r="G77" s="87"/>
      <c r="H77" s="89" t="s">
        <v>125</v>
      </c>
      <c r="I77" s="89" t="s">
        <v>126</v>
      </c>
      <c r="J77" s="89" t="s">
        <v>106</v>
      </c>
      <c r="K77" s="89" t="s">
        <v>118</v>
      </c>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42"/>
      <c r="AN77" s="87"/>
      <c r="AO77" s="87"/>
      <c r="AP77" s="42"/>
      <c r="AQ77" s="40"/>
      <c r="AR77" s="45"/>
    </row>
    <row r="78" spans="1:44" x14ac:dyDescent="0.25">
      <c r="A78" s="37" t="s">
        <v>127</v>
      </c>
      <c r="B78" s="93" t="s">
        <v>128</v>
      </c>
      <c r="C78" s="85" t="s">
        <v>29</v>
      </c>
      <c r="D78" s="91" t="s">
        <v>30</v>
      </c>
      <c r="E78" s="87" t="s">
        <v>129</v>
      </c>
      <c r="F78" s="87" t="s">
        <v>130</v>
      </c>
      <c r="G78" s="87"/>
      <c r="H78" s="39"/>
      <c r="I78" s="39"/>
      <c r="J78" s="39"/>
      <c r="K78" s="39"/>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f>SUM(H78:N78)</f>
        <v>0</v>
      </c>
      <c r="AM78" s="40">
        <v>1699</v>
      </c>
      <c r="AN78" s="88">
        <v>0</v>
      </c>
      <c r="AO78" s="18">
        <v>0</v>
      </c>
      <c r="AP78" s="42">
        <v>1359.2</v>
      </c>
      <c r="AQ78" s="40">
        <v>1223.28</v>
      </c>
      <c r="AR78" s="43">
        <f>AQ78*AL78</f>
        <v>0</v>
      </c>
    </row>
    <row r="79" spans="1:44" x14ac:dyDescent="0.25">
      <c r="A79" s="37"/>
      <c r="B79" s="87"/>
      <c r="C79" s="87"/>
      <c r="D79" s="87"/>
      <c r="E79" s="87"/>
      <c r="F79" s="87"/>
      <c r="G79" s="87"/>
      <c r="H79" s="89" t="s">
        <v>131</v>
      </c>
      <c r="I79" s="89" t="s">
        <v>132</v>
      </c>
      <c r="J79" s="89" t="s">
        <v>133</v>
      </c>
      <c r="K79" s="89" t="s">
        <v>134</v>
      </c>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42"/>
      <c r="AN79" s="87"/>
      <c r="AO79" s="87"/>
      <c r="AP79" s="42"/>
      <c r="AQ79" s="40"/>
      <c r="AR79" s="45"/>
    </row>
    <row r="80" spans="1:44" ht="15.75" thickBot="1" x14ac:dyDescent="0.3">
      <c r="A80" s="48" t="s">
        <v>135</v>
      </c>
      <c r="B80" s="62" t="s">
        <v>136</v>
      </c>
      <c r="C80" s="50" t="s">
        <v>29</v>
      </c>
      <c r="D80" s="63" t="s">
        <v>30</v>
      </c>
      <c r="E80" s="52" t="s">
        <v>129</v>
      </c>
      <c r="F80" s="52" t="s">
        <v>130</v>
      </c>
      <c r="G80" s="52"/>
      <c r="H80" s="53"/>
      <c r="I80" s="53"/>
      <c r="J80" s="53"/>
      <c r="K80" s="53"/>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f>SUM(H80:N80)</f>
        <v>0</v>
      </c>
      <c r="AM80" s="54">
        <v>1699</v>
      </c>
      <c r="AN80" s="55">
        <v>0</v>
      </c>
      <c r="AO80" s="56">
        <v>0</v>
      </c>
      <c r="AP80" s="57">
        <v>1359.2</v>
      </c>
      <c r="AQ80" s="54">
        <v>1223.28</v>
      </c>
      <c r="AR80" s="58">
        <f>AQ80*AL80</f>
        <v>0</v>
      </c>
    </row>
    <row r="83" spans="1:44" ht="15.75" thickBot="1" x14ac:dyDescent="0.3">
      <c r="A83" s="30"/>
      <c r="B83" s="20" t="s">
        <v>137</v>
      </c>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1"/>
      <c r="AN83" s="30"/>
      <c r="AO83" s="30"/>
      <c r="AP83" s="31"/>
      <c r="AQ83" s="31"/>
      <c r="AR83" s="31"/>
    </row>
    <row r="84" spans="1:44" x14ac:dyDescent="0.25">
      <c r="A84" s="32"/>
      <c r="B84" s="33"/>
      <c r="C84" s="33"/>
      <c r="D84" s="33"/>
      <c r="E84" s="33"/>
      <c r="F84" s="33"/>
      <c r="G84" s="33"/>
      <c r="H84" s="34" t="s">
        <v>26</v>
      </c>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5"/>
      <c r="AN84" s="33"/>
      <c r="AO84" s="33"/>
      <c r="AP84" s="35"/>
      <c r="AQ84" s="35"/>
      <c r="AR84" s="36"/>
    </row>
    <row r="85" spans="1:44" x14ac:dyDescent="0.25">
      <c r="A85" s="37" t="s">
        <v>138</v>
      </c>
      <c r="B85" s="94" t="s">
        <v>139</v>
      </c>
      <c r="C85" s="85" t="s">
        <v>29</v>
      </c>
      <c r="D85" s="87" t="s">
        <v>140</v>
      </c>
      <c r="E85" s="87"/>
      <c r="F85" s="87"/>
      <c r="G85" s="87"/>
      <c r="H85" s="39"/>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f>SUM(H85:N85)</f>
        <v>0</v>
      </c>
      <c r="AM85" s="40">
        <v>3450</v>
      </c>
      <c r="AN85" s="88">
        <v>0</v>
      </c>
      <c r="AO85" s="18">
        <v>0</v>
      </c>
      <c r="AP85" s="42">
        <v>2760</v>
      </c>
      <c r="AQ85" s="40">
        <v>2484</v>
      </c>
      <c r="AR85" s="43">
        <f>AQ85*AL85</f>
        <v>0</v>
      </c>
    </row>
    <row r="86" spans="1:44" x14ac:dyDescent="0.25">
      <c r="A86" s="37"/>
      <c r="B86" s="87"/>
      <c r="C86" s="87"/>
      <c r="D86" s="87"/>
      <c r="E86" s="87"/>
      <c r="F86" s="87"/>
      <c r="G86" s="87"/>
      <c r="H86" s="89" t="s">
        <v>39</v>
      </c>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42"/>
      <c r="AN86" s="87"/>
      <c r="AO86" s="87"/>
      <c r="AP86" s="42"/>
      <c r="AQ86" s="40"/>
      <c r="AR86" s="45"/>
    </row>
    <row r="87" spans="1:44" x14ac:dyDescent="0.25">
      <c r="A87" s="37" t="s">
        <v>141</v>
      </c>
      <c r="B87" s="94" t="s">
        <v>142</v>
      </c>
      <c r="C87" s="85" t="s">
        <v>29</v>
      </c>
      <c r="D87" s="87" t="s">
        <v>140</v>
      </c>
      <c r="E87" s="87"/>
      <c r="F87" s="87"/>
      <c r="G87" s="87"/>
      <c r="H87" s="39"/>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f>SUM(H87:N87)</f>
        <v>0</v>
      </c>
      <c r="AM87" s="40">
        <v>3350</v>
      </c>
      <c r="AN87" s="88">
        <v>0</v>
      </c>
      <c r="AO87" s="18">
        <v>0</v>
      </c>
      <c r="AP87" s="42">
        <v>2680</v>
      </c>
      <c r="AQ87" s="40">
        <v>2412</v>
      </c>
      <c r="AR87" s="43">
        <f>AQ87*AL87</f>
        <v>0</v>
      </c>
    </row>
    <row r="88" spans="1:44" x14ac:dyDescent="0.25">
      <c r="A88" s="37"/>
      <c r="B88" s="87"/>
      <c r="C88" s="87"/>
      <c r="D88" s="87"/>
      <c r="E88" s="87"/>
      <c r="F88" s="87"/>
      <c r="G88" s="87"/>
      <c r="H88" s="89" t="s">
        <v>44</v>
      </c>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42"/>
      <c r="AN88" s="87"/>
      <c r="AO88" s="87"/>
      <c r="AP88" s="42"/>
      <c r="AQ88" s="40"/>
      <c r="AR88" s="45"/>
    </row>
    <row r="89" spans="1:44" x14ac:dyDescent="0.25">
      <c r="A89" s="37" t="s">
        <v>143</v>
      </c>
      <c r="B89" s="94" t="s">
        <v>144</v>
      </c>
      <c r="C89" s="85" t="s">
        <v>29</v>
      </c>
      <c r="D89" s="87" t="s">
        <v>140</v>
      </c>
      <c r="E89" s="87"/>
      <c r="F89" s="87"/>
      <c r="G89" s="87"/>
      <c r="H89" s="39"/>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f>SUM(H89:N89)</f>
        <v>0</v>
      </c>
      <c r="AM89" s="40">
        <v>3099</v>
      </c>
      <c r="AN89" s="88">
        <v>0</v>
      </c>
      <c r="AO89" s="18">
        <v>0</v>
      </c>
      <c r="AP89" s="42">
        <v>2479.1999999999998</v>
      </c>
      <c r="AQ89" s="40">
        <v>2231.2799999999997</v>
      </c>
      <c r="AR89" s="43">
        <f>AQ89*AL89</f>
        <v>0</v>
      </c>
    </row>
    <row r="90" spans="1:44" x14ac:dyDescent="0.25">
      <c r="A90" s="37"/>
      <c r="B90" s="87"/>
      <c r="C90" s="87"/>
      <c r="D90" s="87"/>
      <c r="E90" s="87"/>
      <c r="F90" s="87"/>
      <c r="G90" s="87"/>
      <c r="H90" s="89" t="s">
        <v>50</v>
      </c>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42"/>
      <c r="AN90" s="87"/>
      <c r="AO90" s="87"/>
      <c r="AP90" s="42"/>
      <c r="AQ90" s="40"/>
      <c r="AR90" s="45"/>
    </row>
    <row r="91" spans="1:44" x14ac:dyDescent="0.25">
      <c r="A91" s="37" t="s">
        <v>145</v>
      </c>
      <c r="B91" s="94" t="s">
        <v>146</v>
      </c>
      <c r="C91" s="85" t="s">
        <v>29</v>
      </c>
      <c r="D91" s="87" t="s">
        <v>30</v>
      </c>
      <c r="E91" s="87"/>
      <c r="F91" s="87"/>
      <c r="G91" s="87"/>
      <c r="H91" s="39"/>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f>SUM(H91:N91)</f>
        <v>0</v>
      </c>
      <c r="AM91" s="40">
        <v>3999</v>
      </c>
      <c r="AN91" s="88">
        <v>0</v>
      </c>
      <c r="AO91" s="18">
        <v>0</v>
      </c>
      <c r="AP91" s="42">
        <v>3199.2</v>
      </c>
      <c r="AQ91" s="40">
        <v>2879.2799999999997</v>
      </c>
      <c r="AR91" s="43">
        <f>AQ91*AL91</f>
        <v>0</v>
      </c>
    </row>
    <row r="92" spans="1:44" x14ac:dyDescent="0.25">
      <c r="A92" s="37"/>
      <c r="B92" s="87"/>
      <c r="C92" s="87"/>
      <c r="D92" s="87"/>
      <c r="E92" s="87"/>
      <c r="F92" s="87"/>
      <c r="G92" s="87"/>
      <c r="H92" s="89" t="s">
        <v>56</v>
      </c>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42"/>
      <c r="AN92" s="87"/>
      <c r="AO92" s="87"/>
      <c r="AP92" s="42"/>
      <c r="AQ92" s="40"/>
      <c r="AR92" s="45"/>
    </row>
    <row r="93" spans="1:44" x14ac:dyDescent="0.25">
      <c r="A93" s="37" t="s">
        <v>147</v>
      </c>
      <c r="B93" s="94" t="s">
        <v>148</v>
      </c>
      <c r="C93" s="85" t="s">
        <v>29</v>
      </c>
      <c r="D93" s="87" t="s">
        <v>140</v>
      </c>
      <c r="E93" s="87"/>
      <c r="F93" s="87"/>
      <c r="G93" s="87"/>
      <c r="H93" s="39"/>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f>SUM(H93:N93)</f>
        <v>0</v>
      </c>
      <c r="AM93" s="40">
        <v>3499</v>
      </c>
      <c r="AN93" s="88">
        <v>0</v>
      </c>
      <c r="AO93" s="18">
        <v>0</v>
      </c>
      <c r="AP93" s="42">
        <v>2799.2</v>
      </c>
      <c r="AQ93" s="40">
        <v>2519.2799999999997</v>
      </c>
      <c r="AR93" s="43">
        <f>AQ93*AL93</f>
        <v>0</v>
      </c>
    </row>
    <row r="94" spans="1:44" x14ac:dyDescent="0.25">
      <c r="A94" s="37"/>
      <c r="B94" s="87"/>
      <c r="C94" s="87"/>
      <c r="D94" s="87"/>
      <c r="E94" s="87"/>
      <c r="F94" s="87"/>
      <c r="G94" s="87"/>
      <c r="H94" s="89" t="s">
        <v>60</v>
      </c>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42"/>
      <c r="AN94" s="87"/>
      <c r="AO94" s="87"/>
      <c r="AP94" s="42"/>
      <c r="AQ94" s="40"/>
      <c r="AR94" s="45"/>
    </row>
    <row r="95" spans="1:44" x14ac:dyDescent="0.25">
      <c r="A95" s="37" t="s">
        <v>149</v>
      </c>
      <c r="B95" s="94" t="s">
        <v>150</v>
      </c>
      <c r="C95" s="85" t="s">
        <v>29</v>
      </c>
      <c r="D95" s="87" t="s">
        <v>140</v>
      </c>
      <c r="E95" s="87"/>
      <c r="F95" s="87"/>
      <c r="G95" s="87"/>
      <c r="H95" s="39"/>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f>SUM(H95:N95)</f>
        <v>0</v>
      </c>
      <c r="AM95" s="40">
        <v>3350</v>
      </c>
      <c r="AN95" s="88">
        <v>0</v>
      </c>
      <c r="AO95" s="18">
        <v>0</v>
      </c>
      <c r="AP95" s="42">
        <v>2680</v>
      </c>
      <c r="AQ95" s="40">
        <v>2412</v>
      </c>
      <c r="AR95" s="43">
        <f>AQ95*AL95</f>
        <v>0</v>
      </c>
    </row>
    <row r="96" spans="1:44" x14ac:dyDescent="0.25">
      <c r="A96" s="37"/>
      <c r="B96" s="87"/>
      <c r="C96" s="87"/>
      <c r="D96" s="87"/>
      <c r="E96" s="87"/>
      <c r="F96" s="87"/>
      <c r="G96" s="87"/>
      <c r="H96" s="89" t="s">
        <v>26</v>
      </c>
      <c r="I96" s="89" t="s">
        <v>67</v>
      </c>
      <c r="J96" s="89" t="s">
        <v>68</v>
      </c>
      <c r="K96" s="89" t="s">
        <v>69</v>
      </c>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42"/>
      <c r="AN96" s="87"/>
      <c r="AO96" s="87"/>
      <c r="AP96" s="42"/>
      <c r="AQ96" s="40"/>
      <c r="AR96" s="45"/>
    </row>
    <row r="97" spans="1:44" x14ac:dyDescent="0.25">
      <c r="A97" s="37" t="s">
        <v>151</v>
      </c>
      <c r="B97" s="94" t="s">
        <v>150</v>
      </c>
      <c r="C97" s="85" t="s">
        <v>29</v>
      </c>
      <c r="D97" s="87" t="s">
        <v>140</v>
      </c>
      <c r="E97" s="87"/>
      <c r="F97" s="87"/>
      <c r="G97" s="87"/>
      <c r="H97" s="39"/>
      <c r="I97" s="39"/>
      <c r="J97" s="39"/>
      <c r="K97" s="39"/>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f>SUM(H97:N97)</f>
        <v>0</v>
      </c>
      <c r="AM97" s="40">
        <v>3099</v>
      </c>
      <c r="AN97" s="88">
        <v>0</v>
      </c>
      <c r="AO97" s="18">
        <v>0</v>
      </c>
      <c r="AP97" s="42">
        <v>2479.1999999999998</v>
      </c>
      <c r="AQ97" s="40">
        <v>2231.2799999999997</v>
      </c>
      <c r="AR97" s="43">
        <f>AQ97*AL97</f>
        <v>0</v>
      </c>
    </row>
    <row r="98" spans="1:44" x14ac:dyDescent="0.25">
      <c r="A98" s="37"/>
      <c r="B98" s="87"/>
      <c r="C98" s="87"/>
      <c r="D98" s="87"/>
      <c r="E98" s="87"/>
      <c r="F98" s="87"/>
      <c r="G98" s="87"/>
      <c r="H98" s="89" t="s">
        <v>105</v>
      </c>
      <c r="I98" s="89" t="s">
        <v>106</v>
      </c>
      <c r="J98" s="89" t="s">
        <v>107</v>
      </c>
      <c r="K98" s="89" t="s">
        <v>108</v>
      </c>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42"/>
      <c r="AN98" s="87"/>
      <c r="AO98" s="87"/>
      <c r="AP98" s="42"/>
      <c r="AQ98" s="40"/>
      <c r="AR98" s="45"/>
    </row>
    <row r="99" spans="1:44" x14ac:dyDescent="0.25">
      <c r="A99" s="37" t="s">
        <v>152</v>
      </c>
      <c r="B99" s="94" t="s">
        <v>153</v>
      </c>
      <c r="C99" s="85" t="s">
        <v>29</v>
      </c>
      <c r="D99" s="87" t="s">
        <v>140</v>
      </c>
      <c r="E99" s="87"/>
      <c r="F99" s="87"/>
      <c r="G99" s="87"/>
      <c r="H99" s="39"/>
      <c r="I99" s="39"/>
      <c r="J99" s="39"/>
      <c r="K99" s="39"/>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f>SUM(H99:N99)</f>
        <v>0</v>
      </c>
      <c r="AM99" s="40">
        <v>1599</v>
      </c>
      <c r="AN99" s="88">
        <v>0</v>
      </c>
      <c r="AO99" s="18">
        <v>0</v>
      </c>
      <c r="AP99" s="42">
        <v>1279.2</v>
      </c>
      <c r="AQ99" s="40">
        <v>1151.28</v>
      </c>
      <c r="AR99" s="43">
        <f>AQ99*AL99</f>
        <v>0</v>
      </c>
    </row>
    <row r="100" spans="1:44" x14ac:dyDescent="0.25">
      <c r="A100" s="37"/>
      <c r="B100" s="87"/>
      <c r="C100" s="87"/>
      <c r="D100" s="87"/>
      <c r="E100" s="87"/>
      <c r="F100" s="87"/>
      <c r="G100" s="87"/>
      <c r="H100" s="89" t="s">
        <v>106</v>
      </c>
      <c r="I100" s="89" t="s">
        <v>118</v>
      </c>
      <c r="J100" s="89" t="s">
        <v>119</v>
      </c>
      <c r="K100" s="89" t="s">
        <v>120</v>
      </c>
      <c r="L100" s="89" t="s">
        <v>26</v>
      </c>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42"/>
      <c r="AN100" s="87"/>
      <c r="AO100" s="87"/>
      <c r="AP100" s="42"/>
      <c r="AQ100" s="40"/>
      <c r="AR100" s="45"/>
    </row>
    <row r="101" spans="1:44" x14ac:dyDescent="0.25">
      <c r="A101" s="37" t="s">
        <v>154</v>
      </c>
      <c r="B101" s="94" t="s">
        <v>155</v>
      </c>
      <c r="C101" s="85" t="s">
        <v>29</v>
      </c>
      <c r="D101" s="87" t="s">
        <v>140</v>
      </c>
      <c r="E101" s="87"/>
      <c r="F101" s="87"/>
      <c r="G101" s="87"/>
      <c r="H101" s="39"/>
      <c r="I101" s="39"/>
      <c r="J101" s="39"/>
      <c r="K101" s="39"/>
      <c r="L101" s="39"/>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f>SUM(H101:N101)</f>
        <v>0</v>
      </c>
      <c r="AM101" s="40">
        <v>1599</v>
      </c>
      <c r="AN101" s="88">
        <v>0</v>
      </c>
      <c r="AO101" s="18">
        <v>0</v>
      </c>
      <c r="AP101" s="42">
        <v>1279.2</v>
      </c>
      <c r="AQ101" s="40">
        <v>1151.28</v>
      </c>
      <c r="AR101" s="43">
        <f>AQ101*AL101</f>
        <v>0</v>
      </c>
    </row>
    <row r="102" spans="1:44" x14ac:dyDescent="0.25">
      <c r="A102" s="37"/>
      <c r="B102" s="87"/>
      <c r="C102" s="87"/>
      <c r="D102" s="87"/>
      <c r="E102" s="87"/>
      <c r="F102" s="87"/>
      <c r="G102" s="87"/>
      <c r="H102" s="89" t="s">
        <v>125</v>
      </c>
      <c r="I102" s="89" t="s">
        <v>126</v>
      </c>
      <c r="J102" s="89" t="s">
        <v>106</v>
      </c>
      <c r="K102" s="89" t="s">
        <v>118</v>
      </c>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42"/>
      <c r="AN102" s="87"/>
      <c r="AO102" s="87"/>
      <c r="AP102" s="42"/>
      <c r="AQ102" s="40"/>
      <c r="AR102" s="45"/>
    </row>
    <row r="103" spans="1:44" ht="15.75" thickBot="1" x14ac:dyDescent="0.3">
      <c r="A103" s="48" t="s">
        <v>156</v>
      </c>
      <c r="B103" s="64" t="s">
        <v>157</v>
      </c>
      <c r="C103" s="50" t="s">
        <v>29</v>
      </c>
      <c r="D103" s="52" t="s">
        <v>140</v>
      </c>
      <c r="E103" s="52"/>
      <c r="F103" s="52"/>
      <c r="G103" s="52"/>
      <c r="H103" s="53"/>
      <c r="I103" s="53"/>
      <c r="J103" s="53"/>
      <c r="K103" s="53"/>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f>SUM(H103:N103)</f>
        <v>0</v>
      </c>
      <c r="AM103" s="54">
        <v>1450</v>
      </c>
      <c r="AN103" s="55">
        <v>0</v>
      </c>
      <c r="AO103" s="56">
        <v>0</v>
      </c>
      <c r="AP103" s="57">
        <v>1160</v>
      </c>
      <c r="AQ103" s="54">
        <v>1044</v>
      </c>
      <c r="AR103" s="58">
        <f>AQ103*AL103</f>
        <v>0</v>
      </c>
    </row>
    <row r="106" spans="1:44" ht="15.75" thickBot="1" x14ac:dyDescent="0.3">
      <c r="A106" s="30"/>
      <c r="B106" s="20" t="s">
        <v>158</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1"/>
      <c r="AN106" s="30"/>
      <c r="AO106" s="30"/>
      <c r="AP106" s="31"/>
      <c r="AQ106" s="31"/>
      <c r="AR106" s="31"/>
    </row>
    <row r="107" spans="1:44" x14ac:dyDescent="0.25">
      <c r="A107" s="32"/>
      <c r="B107" s="33"/>
      <c r="C107" s="33"/>
      <c r="D107" s="33"/>
      <c r="E107" s="33"/>
      <c r="F107" s="33"/>
      <c r="G107" s="33"/>
      <c r="H107" s="34" t="s">
        <v>159</v>
      </c>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5"/>
      <c r="AN107" s="33"/>
      <c r="AO107" s="33"/>
      <c r="AP107" s="35"/>
      <c r="AQ107" s="35"/>
      <c r="AR107" s="36"/>
    </row>
    <row r="108" spans="1:44" x14ac:dyDescent="0.25">
      <c r="A108" s="37" t="s">
        <v>160</v>
      </c>
      <c r="B108" s="94" t="s">
        <v>161</v>
      </c>
      <c r="C108" s="85" t="s">
        <v>29</v>
      </c>
      <c r="D108" s="87" t="s">
        <v>30</v>
      </c>
      <c r="E108" s="87"/>
      <c r="F108" s="87"/>
      <c r="G108" s="87"/>
      <c r="H108" s="95"/>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f>SUM(H108:N108)</f>
        <v>0</v>
      </c>
      <c r="AM108" s="40">
        <v>1750</v>
      </c>
      <c r="AN108" s="88">
        <v>0</v>
      </c>
      <c r="AO108" s="96">
        <v>0</v>
      </c>
      <c r="AP108" s="42">
        <v>1400</v>
      </c>
      <c r="AQ108" s="40">
        <v>1260</v>
      </c>
      <c r="AR108" s="43">
        <f>AQ108*AL108</f>
        <v>0</v>
      </c>
    </row>
    <row r="109" spans="1:44" x14ac:dyDescent="0.25">
      <c r="A109" s="37"/>
      <c r="B109" s="87"/>
      <c r="C109" s="87"/>
      <c r="D109" s="87"/>
      <c r="E109" s="87"/>
      <c r="F109" s="87"/>
      <c r="G109" s="87"/>
      <c r="H109" s="89" t="s">
        <v>159</v>
      </c>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42"/>
      <c r="AN109" s="87"/>
      <c r="AO109" s="87"/>
      <c r="AP109" s="42"/>
      <c r="AQ109" s="42"/>
      <c r="AR109" s="45"/>
    </row>
    <row r="110" spans="1:44" x14ac:dyDescent="0.25">
      <c r="A110" s="37" t="s">
        <v>53</v>
      </c>
      <c r="B110" s="94" t="s">
        <v>54</v>
      </c>
      <c r="C110" s="85" t="s">
        <v>29</v>
      </c>
      <c r="D110" s="87" t="s">
        <v>30</v>
      </c>
      <c r="E110" s="87"/>
      <c r="F110" s="87"/>
      <c r="G110" s="87"/>
      <c r="H110" s="95"/>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f>SUM(H110:N110)</f>
        <v>0</v>
      </c>
      <c r="AM110" s="40">
        <v>1699</v>
      </c>
      <c r="AN110" s="88">
        <v>0</v>
      </c>
      <c r="AO110" s="96">
        <v>0</v>
      </c>
      <c r="AP110" s="42">
        <v>1359.2</v>
      </c>
      <c r="AQ110" s="40">
        <v>1223.28</v>
      </c>
      <c r="AR110" s="43">
        <f>AQ110*AL110</f>
        <v>0</v>
      </c>
    </row>
    <row r="111" spans="1:44" x14ac:dyDescent="0.25">
      <c r="A111" s="37"/>
      <c r="B111" s="87"/>
      <c r="C111" s="87"/>
      <c r="D111" s="87"/>
      <c r="E111" s="87"/>
      <c r="F111" s="87"/>
      <c r="G111" s="87"/>
      <c r="H111" s="89" t="s">
        <v>159</v>
      </c>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42"/>
      <c r="AN111" s="87"/>
      <c r="AO111" s="87"/>
      <c r="AP111" s="42"/>
      <c r="AQ111" s="42"/>
      <c r="AR111" s="45"/>
    </row>
    <row r="112" spans="1:44" x14ac:dyDescent="0.25">
      <c r="A112" s="37" t="s">
        <v>31</v>
      </c>
      <c r="B112" s="94" t="s">
        <v>32</v>
      </c>
      <c r="C112" s="85" t="s">
        <v>29</v>
      </c>
      <c r="D112" s="87" t="s">
        <v>30</v>
      </c>
      <c r="E112" s="87"/>
      <c r="F112" s="87"/>
      <c r="G112" s="87"/>
      <c r="H112" s="95"/>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f>SUM(H112:N112)</f>
        <v>0</v>
      </c>
      <c r="AM112" s="40">
        <v>1450</v>
      </c>
      <c r="AN112" s="88">
        <v>0</v>
      </c>
      <c r="AO112" s="96">
        <v>0</v>
      </c>
      <c r="AP112" s="42">
        <v>1160</v>
      </c>
      <c r="AQ112" s="40">
        <v>1044</v>
      </c>
      <c r="AR112" s="43">
        <f>AQ112*AL112</f>
        <v>0</v>
      </c>
    </row>
    <row r="113" spans="1:44" x14ac:dyDescent="0.25">
      <c r="A113" s="37"/>
      <c r="B113" s="87"/>
      <c r="C113" s="87"/>
      <c r="D113" s="87"/>
      <c r="E113" s="87"/>
      <c r="F113" s="87"/>
      <c r="G113" s="87"/>
      <c r="H113" s="89" t="s">
        <v>159</v>
      </c>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42"/>
      <c r="AN113" s="87"/>
      <c r="AO113" s="87"/>
      <c r="AP113" s="42"/>
      <c r="AQ113" s="42"/>
      <c r="AR113" s="45"/>
    </row>
    <row r="114" spans="1:44" x14ac:dyDescent="0.25">
      <c r="A114" s="37" t="s">
        <v>34</v>
      </c>
      <c r="B114" s="94" t="s">
        <v>35</v>
      </c>
      <c r="C114" s="85" t="s">
        <v>29</v>
      </c>
      <c r="D114" s="87" t="s">
        <v>30</v>
      </c>
      <c r="E114" s="87"/>
      <c r="F114" s="87"/>
      <c r="G114" s="87"/>
      <c r="H114" s="95"/>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f>SUM(H114:N114)</f>
        <v>0</v>
      </c>
      <c r="AM114" s="40">
        <v>1299</v>
      </c>
      <c r="AN114" s="88">
        <v>0</v>
      </c>
      <c r="AO114" s="96">
        <v>0</v>
      </c>
      <c r="AP114" s="42">
        <v>1039.2</v>
      </c>
      <c r="AQ114" s="40">
        <v>935.28</v>
      </c>
      <c r="AR114" s="43">
        <f>AQ114*AL114</f>
        <v>0</v>
      </c>
    </row>
    <row r="115" spans="1:44" x14ac:dyDescent="0.25">
      <c r="A115" s="37"/>
      <c r="B115" s="87"/>
      <c r="C115" s="87"/>
      <c r="D115" s="87"/>
      <c r="E115" s="87"/>
      <c r="F115" s="87"/>
      <c r="G115" s="87"/>
      <c r="H115" s="89" t="s">
        <v>159</v>
      </c>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42"/>
      <c r="AN115" s="87"/>
      <c r="AO115" s="87"/>
      <c r="AP115" s="42"/>
      <c r="AQ115" s="42"/>
      <c r="AR115" s="45"/>
    </row>
    <row r="116" spans="1:44" x14ac:dyDescent="0.25">
      <c r="A116" s="37" t="s">
        <v>162</v>
      </c>
      <c r="B116" s="94" t="s">
        <v>163</v>
      </c>
      <c r="C116" s="85" t="s">
        <v>29</v>
      </c>
      <c r="D116" s="87" t="s">
        <v>30</v>
      </c>
      <c r="E116" s="87"/>
      <c r="F116" s="87"/>
      <c r="G116" s="87"/>
      <c r="H116" s="95"/>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f>SUM(H116:N116)</f>
        <v>0</v>
      </c>
      <c r="AM116" s="40">
        <v>1099</v>
      </c>
      <c r="AN116" s="88">
        <v>0</v>
      </c>
      <c r="AO116" s="96">
        <v>0</v>
      </c>
      <c r="AP116" s="42">
        <v>879.2</v>
      </c>
      <c r="AQ116" s="40">
        <v>791.28</v>
      </c>
      <c r="AR116" s="43">
        <f>AQ116*AL116</f>
        <v>0</v>
      </c>
    </row>
    <row r="117" spans="1:44" x14ac:dyDescent="0.25">
      <c r="A117" s="37"/>
      <c r="B117" s="87"/>
      <c r="C117" s="87"/>
      <c r="D117" s="87"/>
      <c r="E117" s="87"/>
      <c r="F117" s="87"/>
      <c r="G117" s="87"/>
      <c r="H117" s="89" t="s">
        <v>159</v>
      </c>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42"/>
      <c r="AN117" s="87"/>
      <c r="AO117" s="87"/>
      <c r="AP117" s="42"/>
      <c r="AQ117" s="42"/>
      <c r="AR117" s="45"/>
    </row>
    <row r="118" spans="1:44" x14ac:dyDescent="0.25">
      <c r="A118" s="37" t="s">
        <v>47</v>
      </c>
      <c r="B118" s="94" t="s">
        <v>48</v>
      </c>
      <c r="C118" s="85" t="s">
        <v>29</v>
      </c>
      <c r="D118" s="87" t="s">
        <v>30</v>
      </c>
      <c r="E118" s="87"/>
      <c r="F118" s="87"/>
      <c r="G118" s="87"/>
      <c r="H118" s="95"/>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f>SUM(H118:N118)</f>
        <v>0</v>
      </c>
      <c r="AM118" s="40">
        <v>1150</v>
      </c>
      <c r="AN118" s="88">
        <v>0</v>
      </c>
      <c r="AO118" s="96">
        <v>0</v>
      </c>
      <c r="AP118" s="42">
        <v>920</v>
      </c>
      <c r="AQ118" s="40">
        <v>828</v>
      </c>
      <c r="AR118" s="43">
        <f>AQ118*AL118</f>
        <v>0</v>
      </c>
    </row>
    <row r="119" spans="1:44" x14ac:dyDescent="0.25">
      <c r="A119" s="37"/>
      <c r="B119" s="87"/>
      <c r="C119" s="87"/>
      <c r="D119" s="87"/>
      <c r="E119" s="87"/>
      <c r="F119" s="87"/>
      <c r="G119" s="87"/>
      <c r="H119" s="89" t="s">
        <v>159</v>
      </c>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42"/>
      <c r="AN119" s="87"/>
      <c r="AO119" s="87"/>
      <c r="AP119" s="42"/>
      <c r="AQ119" s="42"/>
      <c r="AR119" s="45"/>
    </row>
    <row r="120" spans="1:44" x14ac:dyDescent="0.25">
      <c r="A120" s="37" t="s">
        <v>37</v>
      </c>
      <c r="B120" s="94" t="s">
        <v>38</v>
      </c>
      <c r="C120" s="85" t="s">
        <v>29</v>
      </c>
      <c r="D120" s="87" t="s">
        <v>30</v>
      </c>
      <c r="E120" s="87"/>
      <c r="F120" s="87"/>
      <c r="G120" s="87"/>
      <c r="H120" s="95"/>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f>SUM(H120:N120)</f>
        <v>0</v>
      </c>
      <c r="AM120" s="40">
        <v>999</v>
      </c>
      <c r="AN120" s="88">
        <v>0</v>
      </c>
      <c r="AO120" s="96">
        <v>0</v>
      </c>
      <c r="AP120" s="42">
        <v>799.2</v>
      </c>
      <c r="AQ120" s="40">
        <v>719.28</v>
      </c>
      <c r="AR120" s="43">
        <f>AQ120*AL120</f>
        <v>0</v>
      </c>
    </row>
    <row r="121" spans="1:44" x14ac:dyDescent="0.25">
      <c r="A121" s="37"/>
      <c r="B121" s="87"/>
      <c r="C121" s="87"/>
      <c r="D121" s="87"/>
      <c r="E121" s="87"/>
      <c r="F121" s="87"/>
      <c r="G121" s="87"/>
      <c r="H121" s="89" t="s">
        <v>159</v>
      </c>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42"/>
      <c r="AN121" s="87"/>
      <c r="AO121" s="87"/>
      <c r="AP121" s="42"/>
      <c r="AQ121" s="42"/>
      <c r="AR121" s="45"/>
    </row>
    <row r="122" spans="1:44" x14ac:dyDescent="0.25">
      <c r="A122" s="37" t="s">
        <v>110</v>
      </c>
      <c r="B122" s="94" t="s">
        <v>111</v>
      </c>
      <c r="C122" s="85" t="s">
        <v>29</v>
      </c>
      <c r="D122" s="87" t="s">
        <v>30</v>
      </c>
      <c r="E122" s="87"/>
      <c r="F122" s="87"/>
      <c r="G122" s="87"/>
      <c r="H122" s="95"/>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f>SUM(H122:N122)</f>
        <v>0</v>
      </c>
      <c r="AM122" s="40">
        <v>599</v>
      </c>
      <c r="AN122" s="88">
        <v>0</v>
      </c>
      <c r="AO122" s="96">
        <v>0</v>
      </c>
      <c r="AP122" s="42">
        <v>479.2</v>
      </c>
      <c r="AQ122" s="40">
        <v>431.28</v>
      </c>
      <c r="AR122" s="43">
        <f>AQ122*AL122</f>
        <v>0</v>
      </c>
    </row>
    <row r="123" spans="1:44" x14ac:dyDescent="0.25">
      <c r="A123" s="37"/>
      <c r="B123" s="87"/>
      <c r="C123" s="87"/>
      <c r="D123" s="87"/>
      <c r="E123" s="87"/>
      <c r="F123" s="87"/>
      <c r="G123" s="87"/>
      <c r="H123" s="89" t="s">
        <v>159</v>
      </c>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42"/>
      <c r="AN123" s="87"/>
      <c r="AO123" s="87"/>
      <c r="AP123" s="42"/>
      <c r="AQ123" s="42"/>
      <c r="AR123" s="45"/>
    </row>
    <row r="124" spans="1:44" x14ac:dyDescent="0.25">
      <c r="A124" s="37" t="s">
        <v>113</v>
      </c>
      <c r="B124" s="94" t="s">
        <v>114</v>
      </c>
      <c r="C124" s="85" t="s">
        <v>29</v>
      </c>
      <c r="D124" s="87" t="s">
        <v>30</v>
      </c>
      <c r="E124" s="87"/>
      <c r="F124" s="87"/>
      <c r="G124" s="87"/>
      <c r="H124" s="95"/>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f>SUM(H124:N124)</f>
        <v>0</v>
      </c>
      <c r="AM124" s="40">
        <v>430</v>
      </c>
      <c r="AN124" s="88">
        <v>0</v>
      </c>
      <c r="AO124" s="96">
        <v>0</v>
      </c>
      <c r="AP124" s="42">
        <v>344</v>
      </c>
      <c r="AQ124" s="40">
        <v>309.60000000000002</v>
      </c>
      <c r="AR124" s="43">
        <f>AQ124*AL124</f>
        <v>0</v>
      </c>
    </row>
    <row r="125" spans="1:44" x14ac:dyDescent="0.25">
      <c r="A125" s="37"/>
      <c r="B125" s="87"/>
      <c r="C125" s="87"/>
      <c r="D125" s="87"/>
      <c r="E125" s="87"/>
      <c r="F125" s="87"/>
      <c r="G125" s="87"/>
      <c r="H125" s="89" t="s">
        <v>159</v>
      </c>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42"/>
      <c r="AN125" s="87"/>
      <c r="AO125" s="87"/>
      <c r="AP125" s="42"/>
      <c r="AQ125" s="42"/>
      <c r="AR125" s="45"/>
    </row>
    <row r="126" spans="1:44" x14ac:dyDescent="0.25">
      <c r="A126" s="37" t="s">
        <v>129</v>
      </c>
      <c r="B126" s="94" t="s">
        <v>130</v>
      </c>
      <c r="C126" s="85" t="s">
        <v>29</v>
      </c>
      <c r="D126" s="87" t="s">
        <v>30</v>
      </c>
      <c r="E126" s="87"/>
      <c r="F126" s="87"/>
      <c r="G126" s="87"/>
      <c r="H126" s="95"/>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f>SUM(H126:N126)</f>
        <v>0</v>
      </c>
      <c r="AM126" s="40">
        <v>390</v>
      </c>
      <c r="AN126" s="88">
        <v>0</v>
      </c>
      <c r="AO126" s="96">
        <v>0</v>
      </c>
      <c r="AP126" s="42">
        <v>312</v>
      </c>
      <c r="AQ126" s="40">
        <v>280.79999999999995</v>
      </c>
      <c r="AR126" s="43">
        <f>AQ126*AL126</f>
        <v>0</v>
      </c>
    </row>
    <row r="127" spans="1:44" x14ac:dyDescent="0.25">
      <c r="A127" s="37"/>
      <c r="B127" s="87"/>
      <c r="C127" s="87"/>
      <c r="D127" s="87"/>
      <c r="E127" s="87"/>
      <c r="F127" s="87"/>
      <c r="G127" s="87"/>
      <c r="H127" s="89" t="s">
        <v>159</v>
      </c>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42"/>
      <c r="AN127" s="87"/>
      <c r="AO127" s="87"/>
      <c r="AP127" s="42"/>
      <c r="AQ127" s="42"/>
      <c r="AR127" s="45"/>
    </row>
    <row r="128" spans="1:44" ht="15.75" thickBot="1" x14ac:dyDescent="0.3">
      <c r="A128" s="48" t="s">
        <v>116</v>
      </c>
      <c r="B128" s="64" t="s">
        <v>117</v>
      </c>
      <c r="C128" s="50" t="s">
        <v>29</v>
      </c>
      <c r="D128" s="52" t="s">
        <v>30</v>
      </c>
      <c r="E128" s="52"/>
      <c r="F128" s="52"/>
      <c r="G128" s="52"/>
      <c r="H128" s="65"/>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f>SUM(H128:N128)</f>
        <v>0</v>
      </c>
      <c r="AM128" s="54">
        <v>340</v>
      </c>
      <c r="AN128" s="55">
        <v>0</v>
      </c>
      <c r="AO128" s="66">
        <v>0</v>
      </c>
      <c r="AP128" s="57">
        <v>272</v>
      </c>
      <c r="AQ128" s="54">
        <v>244.8</v>
      </c>
      <c r="AR128" s="58">
        <f>AQ128*AL128</f>
        <v>0</v>
      </c>
    </row>
    <row r="129" spans="1:44" x14ac:dyDescent="0.25">
      <c r="AN129" s="16"/>
      <c r="AO129" s="16"/>
    </row>
    <row r="130" spans="1:44" x14ac:dyDescent="0.25">
      <c r="AN130" s="16"/>
      <c r="AO130" s="16"/>
    </row>
    <row r="131" spans="1:44" ht="15.75" thickBot="1" x14ac:dyDescent="0.3">
      <c r="A131" s="30"/>
      <c r="B131" s="20" t="s">
        <v>164</v>
      </c>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1"/>
      <c r="AN131" s="30"/>
      <c r="AO131" s="30"/>
      <c r="AP131" s="31"/>
      <c r="AQ131" s="31"/>
      <c r="AR131" s="31"/>
    </row>
    <row r="132" spans="1:44" x14ac:dyDescent="0.25">
      <c r="A132" s="32"/>
      <c r="B132" s="33"/>
      <c r="C132" s="33"/>
      <c r="D132" s="33"/>
      <c r="E132" s="33"/>
      <c r="F132" s="33"/>
      <c r="G132" s="33"/>
      <c r="H132" s="34" t="s">
        <v>159</v>
      </c>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5"/>
      <c r="AN132" s="33"/>
      <c r="AO132" s="33"/>
      <c r="AP132" s="35"/>
      <c r="AQ132" s="35"/>
      <c r="AR132" s="36"/>
    </row>
    <row r="133" spans="1:44" x14ac:dyDescent="0.25">
      <c r="A133" s="37" t="s">
        <v>165</v>
      </c>
      <c r="B133" s="94" t="s">
        <v>166</v>
      </c>
      <c r="C133" s="85" t="s">
        <v>29</v>
      </c>
      <c r="D133" s="87" t="s">
        <v>30</v>
      </c>
      <c r="E133" s="87"/>
      <c r="F133" s="87"/>
      <c r="G133" s="87"/>
      <c r="H133" s="95"/>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f>SUM(H133:N133)</f>
        <v>0</v>
      </c>
      <c r="AM133" s="40">
        <v>35</v>
      </c>
      <c r="AN133" s="88">
        <v>0</v>
      </c>
      <c r="AO133" s="96">
        <v>0</v>
      </c>
      <c r="AP133" s="42">
        <v>28</v>
      </c>
      <c r="AQ133" s="40">
        <v>25.2</v>
      </c>
      <c r="AR133" s="43">
        <f>AQ133*AL133</f>
        <v>0</v>
      </c>
    </row>
    <row r="134" spans="1:44" x14ac:dyDescent="0.25">
      <c r="A134" s="37"/>
      <c r="B134" s="87"/>
      <c r="C134" s="87"/>
      <c r="D134" s="87"/>
      <c r="E134" s="87"/>
      <c r="F134" s="87"/>
      <c r="G134" s="87"/>
      <c r="H134" s="89" t="s">
        <v>159</v>
      </c>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42"/>
      <c r="AN134" s="87"/>
      <c r="AO134" s="87"/>
      <c r="AP134" s="42"/>
      <c r="AQ134" s="42"/>
      <c r="AR134" s="45"/>
    </row>
    <row r="135" spans="1:44" x14ac:dyDescent="0.25">
      <c r="A135" s="37" t="s">
        <v>167</v>
      </c>
      <c r="B135" s="94" t="s">
        <v>168</v>
      </c>
      <c r="C135" s="85" t="s">
        <v>29</v>
      </c>
      <c r="D135" s="87" t="s">
        <v>30</v>
      </c>
      <c r="E135" s="87"/>
      <c r="F135" s="87"/>
      <c r="G135" s="87"/>
      <c r="H135" s="95"/>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f>SUM(H135:N135)</f>
        <v>0</v>
      </c>
      <c r="AM135" s="40">
        <v>99</v>
      </c>
      <c r="AN135" s="88">
        <v>0</v>
      </c>
      <c r="AO135" s="96">
        <v>0</v>
      </c>
      <c r="AP135" s="42">
        <v>79.2</v>
      </c>
      <c r="AQ135" s="40">
        <v>71.28</v>
      </c>
      <c r="AR135" s="43">
        <f>AQ135*AL135</f>
        <v>0</v>
      </c>
    </row>
    <row r="136" spans="1:44" x14ac:dyDescent="0.25">
      <c r="A136" s="37"/>
      <c r="B136" s="87"/>
      <c r="C136" s="87"/>
      <c r="D136" s="87"/>
      <c r="E136" s="87"/>
      <c r="F136" s="87"/>
      <c r="G136" s="87"/>
      <c r="H136" s="89" t="s">
        <v>159</v>
      </c>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42"/>
      <c r="AN136" s="87"/>
      <c r="AO136" s="87"/>
      <c r="AP136" s="42"/>
      <c r="AQ136" s="42"/>
      <c r="AR136" s="45"/>
    </row>
    <row r="137" spans="1:44" x14ac:dyDescent="0.25">
      <c r="A137" s="37" t="s">
        <v>169</v>
      </c>
      <c r="B137" s="94" t="s">
        <v>170</v>
      </c>
      <c r="C137" s="85" t="s">
        <v>29</v>
      </c>
      <c r="D137" s="87" t="s">
        <v>30</v>
      </c>
      <c r="E137" s="87"/>
      <c r="F137" s="87"/>
      <c r="G137" s="87"/>
      <c r="H137" s="95"/>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f>SUM(H137:N137)</f>
        <v>0</v>
      </c>
      <c r="AM137" s="40">
        <v>135</v>
      </c>
      <c r="AN137" s="88">
        <v>0</v>
      </c>
      <c r="AO137" s="96">
        <v>0</v>
      </c>
      <c r="AP137" s="42">
        <v>108</v>
      </c>
      <c r="AQ137" s="40">
        <v>97.199999999999989</v>
      </c>
      <c r="AR137" s="43">
        <f>AQ137*AL137</f>
        <v>0</v>
      </c>
    </row>
    <row r="138" spans="1:44" x14ac:dyDescent="0.25">
      <c r="A138" s="37"/>
      <c r="B138" s="87"/>
      <c r="C138" s="87"/>
      <c r="D138" s="87"/>
      <c r="E138" s="87"/>
      <c r="F138" s="87"/>
      <c r="G138" s="87"/>
      <c r="H138" s="89" t="s">
        <v>159</v>
      </c>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42"/>
      <c r="AN138" s="87"/>
      <c r="AO138" s="87"/>
      <c r="AP138" s="42"/>
      <c r="AQ138" s="42"/>
      <c r="AR138" s="45"/>
    </row>
    <row r="139" spans="1:44" x14ac:dyDescent="0.25">
      <c r="A139" s="37" t="s">
        <v>171</v>
      </c>
      <c r="B139" s="94" t="s">
        <v>172</v>
      </c>
      <c r="C139" s="85" t="s">
        <v>29</v>
      </c>
      <c r="D139" s="87" t="s">
        <v>30</v>
      </c>
      <c r="E139" s="87"/>
      <c r="F139" s="87"/>
      <c r="G139" s="87"/>
      <c r="H139" s="95"/>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f>SUM(H139:N139)</f>
        <v>0</v>
      </c>
      <c r="AM139" s="40">
        <v>35</v>
      </c>
      <c r="AN139" s="88">
        <v>0</v>
      </c>
      <c r="AO139" s="96">
        <v>0</v>
      </c>
      <c r="AP139" s="42">
        <v>28</v>
      </c>
      <c r="AQ139" s="40">
        <v>25.2</v>
      </c>
      <c r="AR139" s="43">
        <f>AQ139*AL139</f>
        <v>0</v>
      </c>
    </row>
    <row r="140" spans="1:44" x14ac:dyDescent="0.25">
      <c r="A140" s="37"/>
      <c r="B140" s="87"/>
      <c r="C140" s="87"/>
      <c r="D140" s="87"/>
      <c r="E140" s="87"/>
      <c r="F140" s="87"/>
      <c r="G140" s="87"/>
      <c r="H140" s="89" t="s">
        <v>159</v>
      </c>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42"/>
      <c r="AN140" s="87"/>
      <c r="AO140" s="87"/>
      <c r="AP140" s="42"/>
      <c r="AQ140" s="42"/>
      <c r="AR140" s="45"/>
    </row>
    <row r="141" spans="1:44" x14ac:dyDescent="0.25">
      <c r="A141" s="37" t="s">
        <v>173</v>
      </c>
      <c r="B141" s="94" t="s">
        <v>174</v>
      </c>
      <c r="C141" s="85" t="s">
        <v>29</v>
      </c>
      <c r="D141" s="87" t="s">
        <v>30</v>
      </c>
      <c r="E141" s="87"/>
      <c r="F141" s="87"/>
      <c r="G141" s="87"/>
      <c r="H141" s="95"/>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f>SUM(H141:N141)</f>
        <v>0</v>
      </c>
      <c r="AM141" s="40">
        <v>99</v>
      </c>
      <c r="AN141" s="88">
        <v>0</v>
      </c>
      <c r="AO141" s="96">
        <v>0</v>
      </c>
      <c r="AP141" s="42">
        <v>79.2</v>
      </c>
      <c r="AQ141" s="40">
        <v>71.28</v>
      </c>
      <c r="AR141" s="43">
        <f>AQ141*AL141</f>
        <v>0</v>
      </c>
    </row>
    <row r="142" spans="1:44" x14ac:dyDescent="0.25">
      <c r="A142" s="37"/>
      <c r="B142" s="87"/>
      <c r="C142" s="87"/>
      <c r="D142" s="87"/>
      <c r="E142" s="87"/>
      <c r="F142" s="87"/>
      <c r="G142" s="87"/>
      <c r="H142" s="89" t="s">
        <v>159</v>
      </c>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42"/>
      <c r="AN142" s="87"/>
      <c r="AO142" s="87"/>
      <c r="AP142" s="42"/>
      <c r="AQ142" s="42"/>
      <c r="AR142" s="45"/>
    </row>
    <row r="143" spans="1:44" ht="15.75" thickBot="1" x14ac:dyDescent="0.3">
      <c r="A143" s="48" t="s">
        <v>175</v>
      </c>
      <c r="B143" s="64" t="s">
        <v>176</v>
      </c>
      <c r="C143" s="50" t="s">
        <v>29</v>
      </c>
      <c r="D143" s="52" t="s">
        <v>30</v>
      </c>
      <c r="E143" s="52"/>
      <c r="F143" s="52"/>
      <c r="G143" s="52"/>
      <c r="H143" s="65"/>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f>SUM(H143:N143)</f>
        <v>0</v>
      </c>
      <c r="AM143" s="54">
        <v>135</v>
      </c>
      <c r="AN143" s="55">
        <v>0</v>
      </c>
      <c r="AO143" s="66">
        <v>0</v>
      </c>
      <c r="AP143" s="57">
        <v>108</v>
      </c>
      <c r="AQ143" s="54">
        <v>97.199999999999989</v>
      </c>
      <c r="AR143" s="58">
        <f>AQ143*AL143</f>
        <v>0</v>
      </c>
    </row>
  </sheetData>
  <mergeCells count="27">
    <mergeCell ref="B72:B76"/>
    <mergeCell ref="D72:D76"/>
    <mergeCell ref="B55:B57"/>
    <mergeCell ref="D55:D57"/>
    <mergeCell ref="B59:B61"/>
    <mergeCell ref="D59:D61"/>
    <mergeCell ref="B65:B70"/>
    <mergeCell ref="D66:D70"/>
    <mergeCell ref="B38:B40"/>
    <mergeCell ref="D38:D40"/>
    <mergeCell ref="B42:B44"/>
    <mergeCell ref="D42:D44"/>
    <mergeCell ref="B48:B50"/>
    <mergeCell ref="D48:D50"/>
    <mergeCell ref="B26:B28"/>
    <mergeCell ref="D26:D28"/>
    <mergeCell ref="B30:B32"/>
    <mergeCell ref="D30:D32"/>
    <mergeCell ref="B34:B36"/>
    <mergeCell ref="D34:D36"/>
    <mergeCell ref="H7:N7"/>
    <mergeCell ref="B10:B14"/>
    <mergeCell ref="D10:D14"/>
    <mergeCell ref="B16:B20"/>
    <mergeCell ref="D16:D20"/>
    <mergeCell ref="B22:B24"/>
    <mergeCell ref="D22:D24"/>
  </mergeCells>
  <conditionalFormatting sqref="AL51:AL52">
    <cfRule type="cellIs" dxfId="122" priority="34" stopIfTrue="1" operator="greaterThan">
      <formula>0</formula>
    </cfRule>
  </conditionalFormatting>
  <conditionalFormatting sqref="AL10">
    <cfRule type="cellIs" dxfId="121" priority="35" stopIfTrue="1" operator="greaterThan">
      <formula>0</formula>
    </cfRule>
  </conditionalFormatting>
  <conditionalFormatting sqref="AL61 AL59 AL57 AL55 AL50 AL48 AL46 AL44 AL42 AL40 AL38 AL36 AL34 AL32 AL30 AL28 AL26 AL24 AL22 AL20 AL18 AL16 AL14 AL12">
    <cfRule type="cellIs" dxfId="3" priority="4" stopIfTrue="1" operator="greaterThan">
      <formula>0</formula>
    </cfRule>
  </conditionalFormatting>
  <conditionalFormatting sqref="AL80 AL78 AL76 AL74 AL72 AL70 AL68 AL66">
    <cfRule type="cellIs" dxfId="2" priority="3" stopIfTrue="1" operator="greaterThan">
      <formula>0</formula>
    </cfRule>
  </conditionalFormatting>
  <conditionalFormatting sqref="AL128 AL126 AL124 AL122 AL120 AL118 AL116 AL114 AL112 AL110 AL108 AL103 AL101 AL99 AL97 AL95 AL93 AL91 AL89 AL87 AL85">
    <cfRule type="cellIs" dxfId="1" priority="2" stopIfTrue="1" operator="greaterThan">
      <formula>0</formula>
    </cfRule>
  </conditionalFormatting>
  <conditionalFormatting sqref="AL143 AL141 AL139 AL137 AL135 AL133">
    <cfRule type="cellIs" dxfId="0" priority="1" stopIfTrue="1" operator="greaterThan">
      <formula>0</formula>
    </cfRule>
  </conditionalFormatting>
  <dataValidations count="1">
    <dataValidation type="whole" allowBlank="1" showInputMessage="1" showErrorMessage="1" error="Not a valid number" sqref="H65599:M65599 H131135:M131135 H196671:M196671 H262207:M262207 H327743:M327743 H393279:M393279 H458815:M458815 H524351:M524351 H589887:M589887 H655423:M655423 H720959:M720959 H786495:M786495 H852031:M852031 H917567:M917567 H983103:M983103 H65597:M65597 H131133:M131133 H196669:M196669 H262205:M262205 H327741:M327741 H393277:M393277 H458813:M458813 H524349:M524349 H589885:M589885 H655421:M655421 H720957:M720957 H786493:M786493 H852029:M852029 H917565:M917565 H983101:M983101 H65595:I65595 H131131:I131131 H196667:I196667 H262203:I262203 H327739:I327739 H393275:I393275 H458811:I458811 H524347:I524347 H589883:I589883 H655419:I655419 H720955:I720955 H786491:I786491 H852027:I852027 H917563:I917563 H983099:I983099 H65593:L65593 H131129:L131129 H196665:L196665 H262201:L262201 H327737:L327737 H393273:L393273 H458809:L458809 H524345:L524345 H589881:L589881 H655417:L655417 H720953:L720953 H786489:L786489 H852025:L852025 H917561:L917561 H983097:L983097 H65591:L65591 H131127:L131127 H196663:L196663 H262199:L262199 H327735:L327735 H393271:L393271 H458807:L458807 H524343:L524343 H589879:L589879 H655415:L655415 H720951:L720951 H786487:L786487 H852023:L852023 H917559:L917559 H983095:L983095 H65589:N65589 H131125:N131125 H196661:N196661 H262197:N262197 H327733:N327733 H393269:N393269 H458805:N458805 H524341:N524341 H589877:N589877 H655413:N655413 H720949:N720949 H786485:N786485 H852021:N852021 H917557:N917557 H983093:N983093 H65587:I65587 H131123:I131123 H196659:I196659 H262195:I262195 H327731:I327731 H393267:I393267 H458803:I458803 H524339:I524339 H589875:I589875 H655411:I655411 H720947:I720947 H786483:I786483 H852019:I852019 H917555:I917555 H983091:I983091 H65585:M65585 H131121:M131121 H196657:M196657 H262193:M262193 H327729:M327729 H393265:M393265 H458801:M458801 H524337:M524337 H589873:M589873 H655409:M655409 H720945:M720945 H786481:M786481 H852017:M852017 H917553:M917553 H983089:M983089 H65583:K65583 H131119:K131119 H196655:K196655 H262191:K262191 H327727:K327727 H393263:K393263 H458799:K458799 H524335:K524335 H589871:K589871 H655407:K655407 H720943:K720943 H786479:K786479 H852015:K852015 H917551:K917551 H983087:K983087 H65578:M65578 H131114:M131114 H196650:M196650 H262186:M262186 H327722:M327722 H393258:M393258 H458794:M458794 H524330:M524330 H589866:M589866 H655402:M655402 H720938:M720938 H786474:M786474 H852010:M852010 H917546:M917546 H983082:M983082 H65576:L65576 H131112:L131112 H196648:L196648 H262184:L262184 H327720:L327720 H393256:L393256 H458792:L458792 H524328:L524328 H589864:L589864 H655400:L655400 H720936:L720936 H786472:L786472 H852008:L852008 H917544:L917544 H983080:L983080 H65574:K65574 H131110:K131110 H196646:K196646 H262182:K262182 H327718:K327718 H393254:K393254 H458790:K458790 H524326:K524326 H589862:K589862 H655398:K655398 H720934:K720934 H786470:K786470 H852006:K852006 H917542:K917542 H983078:K983078 H65572:K65572 H131108:K131108 H196644:K196644 H262180:K262180 H327716:K327716 H393252:K393252 H458788:K458788 H524324:K524324 H589860:K589860 H655396:K655396 H720932:K720932 H786468:K786468 H852004:K852004 H917540:K917540 H983076:K983076 H65570:K65570 H131106:K131106 H196642:K196642 H262178:K262178 H327714:K327714 H393250:K393250 H458786:K458786 H524322:K524322 H589858:K589858 H655394:K655394 H720930:K720930 H786466:K786466 H852002:K852002 H917538:K917538 H983074:K983074 H65568:L65568 H131104:L131104 H196640:L196640 H262176:L262176 H327712:L327712 H393248:L393248 H458784:L458784 H524320:L524320 H589856:L589856 H655392:L655392 H720928:L720928 H786464:L786464 H852000:L852000 H917536:L917536 H983072:L983072 H65566:L65566 H131102:L131102 H196638:L196638 H262174:L262174 H327710:L327710 H393246:L393246 H458782:L458782 H524318:L524318 H589854:L589854 H655390:L655390 H720926:L720926 H786462:L786462 H851998:L851998 H917534:L917534 H983070:L983070 H65564:L65564 H131100:L131100 H196636:L196636 H262172:L262172 H327708:L327708 H393244:L393244 H458780:L458780 H524316:L524316 H589852:L589852 H655388:L655388 H720924:L720924 H786460:L786460 H851996:L851996 H917532:L917532 H983068:L983068 H65562:L65562 H131098:L131098 H196634:L196634 H262170:L262170 H327706:L327706 H393242:L393242 H458778:L458778 H524314:L524314 H589850:L589850 H655386:L655386 H720922:L720922 H786458:L786458 H851994:L851994 H917530:L917530 H983066:L983066 H65560:K65560 H131096:K131096 H196632:K196632 H262168:K262168 H327704:K327704 H393240:K393240 H458776:K458776 H524312:K524312 H589848:K589848 H655384:K655384 H720920:K720920 H786456:K786456 H851992:K851992 H917528:K917528 H983064:K983064 H65558:I65558 H131094:I131094 H196630:I196630 H262166:I262166 H327702:I327702 H393238:I393238 H458774:I458774 H524310:I524310 H589846:I589846 H655382:I655382 H720918:I720918 H786454:I786454 H851990:I851990 H917526:I917526 H983062:I983062 H65556:I65556 H131092:I131092 H196628:I196628 H262164:I262164 H327700:I327700 H393236:I393236 H458772:I458772 H524308:I524308 H589844:I589844 H655380:I655380 H720916:I720916 H786452:I786452 H851988:I851988 H917524:I917524 H983060:I983060 H65554:J65554 H131090:J131090 H196626:J196626 H262162:J262162 H327698:J327698 H393234:J393234 H458770:J458770 H524306:J524306 H589842:J589842 H655378:J655378 H720914:J720914 H786450:J786450 H851986:J851986 H917522:J917522 H983058:J983058 H65552:J65552 H131088:J131088 H196624:J196624 H262160:J262160 H327696:J327696 H393232:J393232 H458768:J458768 H524304:J524304 H589840:J589840 H655376:J655376 H720912:J720912 H786448:J786448 H851984:J851984 H917520:J917520 H983056:J983056 H65550:J65550 H131086:J131086 H196622:J196622 H262158:J262158 H327694:J327694 H393230:J393230 H458766:J458766 H524302:J524302 H589838:J589838 H655374:J655374 H720910:J720910 H786446:J786446 H851982:J851982 H917518:J917518 H983054:J983054 H65548:J65548 H131084:J131084 H196620:J196620 H262156:J262156 H327692:J327692 H393228:J393228 H458764:J458764 H524300:J524300 H589836:J589836 H655372:J655372 H720908:J720908 H786444:J786444 H851980:J851980 H917516:J917516 H983052:J983052 H65546:J65546 H131082:J131082 H196618:J196618 H262154:J262154 H327690:J327690 H393226:J393226 H458762:J458762 H524298:J524298 H589834:J589834 H655370:J655370 H720906:J720906 H786442:J786442 H851978:J851978 H917514:J917514 H983050:J983050 H65544:J65544 H131080:J131080 H196616:J196616 H262152:J262152 H327688:J327688 H393224:J393224 H458760:J458760 H524296:J524296 H589832:J589832 H655368:J655368 H720904:J720904 H786440:J786440 H851976:J851976 H917512:J917512 H983048:J983048 H65542:J65542 H131078:J131078 H196614:J196614 H262150:J262150 H327686:J327686 H393222:J393222 H458758:J458758 H524294:J524294 H589830:J589830 H655366:J655366 H720902:J720902 H786438:J786438 H851974:J851974 H917510:J917510 H983046:J983046 H65537:I65537 H131073:I131073 H196609:I196609 H262145:I262145 H327681:I327681 H393217:I393217 H458753:I458753 H524289:I524289 H589825:I589825 H655361:I655361 H720897:I720897 H786433:I786433 H851969:I851969 H917505:I917505 H983041:I983041 H65535:M65535 H131071:M131071 H196607:M196607 H262143:M262143 H327679:M327679 H393215:M393215 H458751:M458751 H524287:M524287 H589823:M589823 H655359:M655359 H720895:M720895 H786431:M786431 H851967:M851967 H917503:M917503 H983039:M983039 H65533:L65533 H131069:L131069 H196605:L196605 H262141:L262141 H327677:L327677 H393213:L393213 H458749:L458749 H524285:L524285 H589821:L589821 H655357:L655357 H720893:L720893 H786429:L786429 H851965:L851965 H917501:L917501 H983037:L983037 H65531:M65531 H131067:M131067 H196603:M196603 H262139:M262139 H327675:M327675 H393211:M393211 H458747:M458747 H524283:M524283 H589819:M589819 H655355:M655355 H720891:M720891 H786427:M786427 H851963:M851963 H917499:M917499 H983035:M983035 H65526:M65526 H131062:M131062 H196598:M196598 H262134:M262134 H327670:M327670 H393206:M393206 H458742:M458742 H524278:M524278 H589814:M589814 H655350:M655350 H720886:M720886 H786422:M786422 H851958:M851958 H917494:M917494 H983030:M983030 H65524:I65524 H131060:I131060 H196596:I196596 H262132:I262132 H327668:I327668 H393204:I393204 H458740:I458740 H524276:I524276 H589812:I589812 H655348:I655348 H720884:I720884 H786420:I786420 H851956:I851956 H917492:I917492 H983028:I983028 H65522:K65522 H131058:K131058 H196594:K196594 H262130:K262130 H327666:K327666 H393202:K393202 H458738:K458738 H524274:K524274 H589810:K589810 H655346:K655346 H720882:K720882 H786418:K786418 H851954:K851954 H917490:K917490 H983026:K983026 H65520:J65520 H131056:J131056 H196592:J196592 H262128:J262128 H327664:J327664 H393200:J393200 H458736:J458736 H524272:J524272 H589808:J589808 H655344:J655344 H720880:J720880 H786416:J786416 H851952:J851952 H917488:J917488 H983024:J983024 H65518:K65518 H131054:K131054 H196590:K196590 H262126:K262126 H327662:K327662 H393198:K393198 H458734:K458734 H524270:K524270 H589806:K589806 H655342:K655342 H720878:K720878 H786414:K786414 H851950:K851950 H917486:K917486 H983022:K983022 H65516:J65516 H131052:J131052 H196588:J196588 H262124:J262124 H327660:J327660 H393196:J393196 H458732:J458732 H524268:J524268 H589804:J589804 H655340:J655340 H720876:J720876 H786412:J786412 H851948:J851948 H917484:J917484 H983020:J983020 H65514:K65514 H131050:K131050 H196586:K196586 H262122:K262122 H327658:K327658 H393194:K393194 H458730:K458730 H524266:K524266 H589802:K589802 H655338:K655338 H720874:K720874 H786410:K786410 H851946:K851946 H917482:K917482 H983018:K983018 H65512:J65512 H131048:J131048 H196584:J196584 H262120:J262120 H327656:J327656 H393192:J393192 H458728:J458728 H524264:J524264 H589800:J589800 H655336:J655336 H720872:J720872 H786408:J786408 H851944:J851944 H917480:J917480 H983016:J983016 H65510:K65510 H131046:K131046 H196582:K196582 H262118:K262118 H327654:K327654 H393190:K393190 H458726:K458726 H524262:K524262 H589798:K589798 H655334:K655334 H720870:K720870 H786406:K786406 H851942:K851942 H917478:K917478 H983014:K983014 H80:K80 H65508:K65508 H131044:K131044 H196580:K196580 H262116:K262116 H327652:K327652 H393188:K393188 H458724:K458724 H524260:K524260 H589796:K589796 H655332:K655332 H720868:K720868 H786404:K786404 H851940:K851940 H917476:K917476 H983012:K983012 H65506:K65506 H131042:K131042 H196578:K196578 H262114:K262114 H327650:K327650 H393186:K393186 H458722:K458722 H524258:K524258 H589794:K589794 H655330:K655330 H720866:K720866 H786402:K786402 H851938:K851938 H917474:K917474 H983010:K983010 H78:K78 H65504:K65504 H131040:K131040 H196576:K196576 H262112:K262112 H327648:K327648 H393184:K393184 H458720:K458720 H524256:K524256 H589792:K589792 H655328:K655328 H720864:K720864 H786400:K786400 H851936:K851936 H917472:K917472 H983008:K983008 H65502:L65502 H131038:L131038 H196574:L196574 H262110:L262110 H327646:L327646 H393182:L393182 H458718:L458718 H524254:L524254 H589790:L589790 H655326:L655326 H720862:L720862 H786398:L786398 H851934:L851934 H917470:L917470 H983006:L983006 H76:L76 H65500:L65500 H131036:L131036 H196572:L196572 H262108:L262108 H327644:L327644 H393180:L393180 H458716:L458716 H524252:L524252 H589788:L589788 H655324:L655324 H720860:L720860 H786396:L786396 H851932:L851932 H917468:L917468 H983004:L983004 H74:L74 H65498:L65498 H131034:L131034 H196570:L196570 H262106:L262106 H327642:L327642 H393178:L393178 H458714:L458714 H524250:L524250 H589786:L589786 H655322:L655322 H720858:L720858 H786394:L786394 H851930:L851930 H917466:L917466 H983002:L983002 H72:L72 H65496:L65496 H131032:L131032 H196568:L196568 H262104:L262104 H327640:L327640 H393176:L393176 H458712:L458712 H524248:L524248 H589784:L589784 H655320:L655320 H720856:L720856 H786392:L786392 H851928:L851928 H917464:L917464 H983000:L983000 H65494:K65494 H131030:K131030 H196566:K196566 H262102:K262102 H327638:K327638 H393174:K393174 H458710:K458710 H524246:K524246 H589782:K589782 H655318:K655318 H720854:K720854 H786390:K786390 H851926:K851926 H917462:K917462 H982998:K982998 H70:K70 H65492:K65492 H131028:K131028 H196564:K196564 H262100:K262100 H327636:K327636 H393172:K393172 H458708:K458708 H524244:K524244 H589780:K589780 H655316:K655316 H720852:K720852 H786388:K786388 H851924:K851924 H917460:K917460 H982996:K982996 H68:K68 H65490:K65490 H131026:K131026 H196562:K196562 H262098:K262098 H327634:K327634 H393170:K393170 H458706:K458706 H524242:K524242 H589778:K589778 H655314:K655314 H720850:K720850 H786386:K786386 H851922:K851922 H917458:K917458 H982994:K982994 H66:K66 H65488:K65488 H131024:K131024 H196560:K196560 H262096:K262096 H327632:K327632 H393168:K393168 H458704:K458704 H524240:K524240 H589776:K589776 H655312:K655312 H720848:K720848 H786384:K786384 H851920:K851920 H917456:K917456 H982992:K982992 H65483:J65483 H131019:J131019 H196555:J196555 H262091:J262091 H327627:J327627 H393163:J393163 H458699:J458699 H524235:J524235 H589771:J589771 H655307:J655307 H720843:J720843 H786379:J786379 H851915:J851915 H917451:J917451 H982987:J982987 H65481:K65481 H131017:K131017 H196553:K196553 H262089:K262089 H327625:K327625 H393161:K393161 H458697:K458697 H524233:K524233 H589769:K589769 H655305:K655305 H720841:K720841 H786377:K786377 H851913:K851913 H917449:K917449 H982985:K982985 H65479:J65479 H131015:J131015 H196551:J196551 H262087:J262087 H327623:J327623 H393159:J393159 H458695:J458695 H524231:J524231 H589767:J589767 H655303:J655303 H720839:J720839 H786375:J786375 H851911:J851911 H917447:J917447 H982983:J982983 H65477:J65477 H131013:J131013 H196549:J196549 H262085:J262085 H327621:J327621 H393157:J393157 H458693:J458693 H524229:J524229 H589765:J589765 H655301:J655301 H720837:J720837 H786373:J786373 H851909:J851909 H917445:J917445 H982981:J982981 H65475:J65475 H131011:J131011 H196547:J196547 H262083:J262083 H327619:J327619 H393155:J393155 H458691:J458691 H524227:J524227 H589763:J589763 H655299:J655299 H720835:J720835 H786371:J786371 H851907:J851907 H917443:J917443 H982979:J982979 H65473:J65473 H131009:J131009 H196545:J196545 H262081:J262081 H327617:J327617 H393153:J393153 H458689:J458689 H524225:J524225 H589761:J589761 H655297:J655297 H720833:J720833 H786369:J786369 H851905:J851905 H917441:J917441 H982977:J982977 H65471:J65471 H131007:J131007 H196543:J196543 H262079:J262079 H327615:J327615 H393151:J393151 H458687:J458687 H524223:J524223 H589759:J589759 H655295:J655295 H720831:J720831 H786367:J786367 H851903:J851903 H917439:J917439 H982975:J982975 H65469:J65469 H131005:J131005 H196541:J196541 H262077:J262077 H327613:J327613 H393149:J393149 H458685:J458685 H524221:J524221 H589757:J589757 H655293:J655293 H720829:J720829 H786365:J786365 H851901:J851901 H917437:J917437 H982973:J982973 H65467:J65467 H131003:J131003 H196539:J196539 H262075:J262075 H327611:J327611 H393147:J393147 H458683:J458683 H524219:J524219 H589755:J589755 H655291:J655291 H720827:J720827 H786363:J786363 H851899:J851899 H917435:J917435 H982971:J982971 H65465:J65465 H131001:J131001 H196537:J196537 H262073:J262073 H327609:J327609 H393145:J393145 H458681:J458681 H524217:J524217 H589753:J589753 H655289:J655289 H720825:J720825 H786361:J786361 H851897:J851897 H917433:J917433 H982969:J982969 H65463:L65463 H130999:L130999 H196535:L196535 H262071:L262071 H327607:L327607 H393143:L393143 H458679:L458679 H524215:L524215 H589751:L589751 H655287:L655287 H720823:L720823 H786359:L786359 H851895:L851895 H917431:L917431 H982967:L982967 H65461:L65461 H130997:L130997 H196533:L196533 H262069:L262069 H327605:L327605 H393141:L393141 H458677:L458677 H524213:L524213 H589749:L589749 H655285:L655285 H720821:L720821 H786357:L786357 H851893:L851893 H917429:L917429 H982965:L982965 H65459:L65459 H130995:L130995 H196531:L196531 H262067:L262067 H327603:L327603 H393139:L393139 H458675:L458675 H524211:L524211 H589747:L589747 H655283:L655283 H720819:L720819 H786355:L786355 H851891:L851891 H917427:L917427 H982963:L982963 H65457:J65457 H130993:J130993 H196529:J196529 H262065:J262065 H327601:J327601 H393137:J393137 H458673:J458673 H524209:J524209 H589745:J589745 H655281:J655281 H720817:J720817 H786353:J786353 H851889:J851889 H917425:J917425 H982961:J982961 H65455:K65455 H130991:K130991 H196527:K196527 H262063:K262063 H327599:K327599 H393135:K393135 H458671:K458671 H524207:K524207 H589743:K589743 H655279:K655279 H720815:K720815 H786351:K786351 H851887:K851887 H917423:K917423 H982959:K982959 H65453:J65453 H130989:J130989 H196525:J196525 H262061:J262061 H327597:J327597 H393133:J393133 H458669:J458669 H524205:J524205 H589741:J589741 H655277:J655277 H720813:J720813 H786349:J786349 H851885:J851885 H917421:J917421 H982957:J982957 H65451:K65451 H130987:K130987 H196523:K196523 H262059:K262059 H327595:K327595 H393131:K393131 H458667:K458667 H524203:K524203 H589739:K589739 H655275:K655275 H720811:K720811 H786347:K786347 H851883:K851883 H917419:K917419 H982955:K982955 H65449:K65449 H130985:K130985 H196521:K196521 H262057:K262057 H327593:K327593 H393129:K393129 H458665:K458665 H524201:K524201 H589737:K589737 H655273:K655273 H720809:K720809 H786345:K786345 H851881:K851881 H917417:K917417 H982953:K982953 H65447:K65447 H130983:K130983 H196519:K196519 H262055:K262055 H327591:K327591 H393127:K393127 H458663:K458663 H524199:K524199 H589735:K589735 H655271:K655271 H720807:K720807 H786343:K786343 H851879:K851879 H917415:K917415 H982951:K982951 H65445:K65445 H130981:K130981 H196517:K196517 H262053:K262053 H327589:K327589 H393125:K393125 H458661:K458661 H524197:K524197 H589733:K589733 H655269:K655269 H720805:K720805 H786341:K786341 H851877:K851877 H917413:K917413 H982949:K982949 H65443:K65443 H130979:K130979 H196515:K196515 H262051:K262051 H327587:K327587 H393123:K393123 H458659:K458659 H524195:K524195 H589731:K589731 H655267:K655267 H720803:K720803 H786339:K786339 H851875:K851875 H917411:K917411 H982947:K982947 H65441:J65441 H130977:J130977 H196513:J196513 H262049:J262049 H327585:J327585 H393121:J393121 H458657:J458657 H524193:J524193 H589729:J589729 H655265:J655265 H720801:J720801 H786337:J786337 H851873:J851873 H917409:J917409 H982945:J982945 H65439:J65439 H130975:J130975 H196511:J196511 H262047:J262047 H327583:J327583 H393119:J393119 H458655:J458655 H524191:J524191 H589727:J589727 H655263:J655263 H720799:J720799 H786335:J786335 H851871:J851871 H917407:J917407 H982943:J982943 H65434:J65434 H130970:J130970 H196506:J196506 H262042:J262042 H327578:J327578 H393114:J393114 H458650:J458650 H524186:J524186 H589722:J589722 H655258:J655258 H720794:J720794 H786330:J786330 H851866:J851866 H917402:J917402 H982938:J982938 H65432:M65432 H130968:M130968 H196504:M196504 H262040:M262040 H327576:M327576 H393112:M393112 H458648:M458648 H524184:M524184 H589720:M589720 H655256:M655256 H720792:M720792 H786328:M786328 H851864:M851864 H917400:M917400 H982936:M982936 H65430:M65430 H130966:M130966 H196502:M196502 H262038:M262038 H327574:M327574 H393110:M393110 H458646:M458646 H524182:M524182 H589718:M589718 H655254:M655254 H720790:M720790 H786326:M786326 H851862:M851862 H917398:M917398 H982934:M982934 H65428:L65428 H130964:L130964 H196500:L196500 H262036:L262036 H327572:L327572 H393108:L393108 H458644:L458644 H524180:L524180 H589716:L589716 H655252:L655252 H720788:L720788 H786324:L786324 H851860:L851860 H917396:L917396 H982932:L982932 H65426:L65426 H130962:L130962 H196498:L196498 H262034:L262034 H327570:L327570 H393106:L393106 H458642:L458642 H524178:L524178 H589714:L589714 H655250:L655250 H720786:L720786 H786322:L786322 H851858:L851858 H917394:L917394 H982930:L982930 H65424:K65424 H130960:K130960 H196496:K196496 H262032:K262032 H327568:K327568 H393104:K393104 H458640:K458640 H524176:K524176 H589712:K589712 H655248:K655248 H720784:K720784 H786320:K786320 H851856:K851856 H917392:K917392 H982928:K982928 H65422:L65422 H130958:L130958 H196494:L196494 H262030:L262030 H327566:L327566 H393102:L393102 H458638:L458638 H524174:L524174 H589710:L589710 H655246:L655246 H720782:L720782 H786318:L786318 H851854:L851854 H917390:L917390 H982926:L982926 H65420:L65420 H130956:L130956 H196492:L196492 H262028:L262028 H327564:L327564 H393100:L393100 H458636:L458636 H524172:L524172 H589708:L589708 H655244:L655244 H720780:L720780 H786316:L786316 H851852:L851852 H917388:L917388 H982924:L982924 H65418:L65418 H130954:L130954 H196490:L196490 H262026:L262026 H327562:L327562 H393098:L393098 H458634:L458634 H524170:L524170 H589706:L589706 H655242:L655242 H720778:L720778 H786314:L786314 H851850:L851850 H917386:L917386 H982922:L982922 H65416:L65416 H130952:L130952 H196488:L196488 H262024:L262024 H327560:L327560 H393096:L393096 H458632:L458632 H524168:L524168 H589704:L589704 H655240:L655240 H720776:L720776 H786312:L786312 H851848:L851848 H917384:L917384 H982920:L982920 H65414:L65414 H130950:L130950 H196486:L196486 H262022:L262022 H327558:L327558 H393094:L393094 H458630:L458630 H524166:L524166 H589702:L589702 H655238:L655238 H720774:L720774 H786310:L786310 H851846:L851846 H917382:L917382 H982918:L982918 H65412:L65412 H130948:L130948 H196484:L196484 H262020:L262020 H327556:L327556 H393092:L393092 H458628:L458628 H524164:L524164 H589700:L589700 H655236:L655236 H720772:L720772 H786308:L786308 H851844:L851844 H917380:L917380 H982916:L982916 H65410:K65410 H130946:K130946 H196482:K196482 H262018:K262018 H327554:K327554 H393090:K393090 H458626:K458626 H524162:K524162 H589698:K589698 H655234:K655234 H720770:K720770 H786306:K786306 H851842:K851842 H917378:K917378 H982914:K982914 H65408:K65408 H130944:K130944 H196480:K196480 H262016:K262016 H327552:K327552 H393088:K393088 H458624:K458624 H524160:K524160 H589696:K589696 H655232:K655232 H720768:K720768 H786304:K786304 H851840:K851840 H917376:K917376 H982912:K982912 H65406:K65406 H130942:K130942 H196478:K196478 H262014:K262014 H327550:K327550 H393086:K393086 H458622:K458622 H524158:K524158 H589694:K589694 H655230:K655230 H720766:K720766 H786302:K786302 H851838:K851838 H917374:K917374 H982910:K982910 H65404:J65404 H130940:J130940 H196476:J196476 H262012:J262012 H327548:J327548 H393084:J393084 H458620:J458620 H524156:J524156 H589692:J589692 H655228:J655228 H720764:J720764 H786300:J786300 H851836:J851836 H917372:J917372 H982908:J982908 H65402:J65402 H130938:J130938 H196474:J196474 H262010:J262010 H327546:J327546 H393082:J393082 H458618:J458618 H524154:J524154 H589690:J589690 H655226:J655226 H720762:J720762 H786298:J786298 H851834:J851834 H917370:J917370 H982906:J982906 H65400:K65400 H130936:K130936 H196472:K196472 H262008:K262008 H327544:K327544 H393080:K393080 H458616:K458616 H524152:K524152 H589688:K589688 H655224:K655224 H720760:K720760 H786296:K786296 H851832:K851832 H917368:K917368 H982904:K982904 H65398:I65398 H130934:I130934 H196470:I196470 H262006:I262006 H327542:I327542 H393078:I393078 H458614:I458614 H524150:I524150 H589686:I589686 H655222:I655222 H720758:I720758 H786294:I786294 H851830:I851830 H917366:I917366 H982902:I982902 H65393:L65393 H130929:L130929 H196465:L196465 H262001:L262001 H327537:L327537 H393073:L393073 H458609:L458609 H524145:L524145 H589681:L589681 H655217:L655217 H720753:L720753 H786289:L786289 H851825:L851825 H917361:L917361 H982897:L982897 H65391:L65391 H130927:L130927 H196463:L196463 H261999:L261999 H327535:L327535 H393071:L393071 H458607:L458607 H524143:L524143 H589679:L589679 H655215:L655215 H720751:L720751 H786287:L786287 H851823:L851823 H917359:L917359 H982895:L982895 H65389:L65389 H130925:L130925 H196461:L196461 H261997:L261997 H327533:L327533 H393069:L393069 H458605:L458605 H524141:L524141 H589677:L589677 H655213:L655213 H720749:L720749 H786285:L786285 H851821:L851821 H917357:L917357 H982893:L982893 H65387:L65387 H130923:L130923 H196459:L196459 H261995:L261995 H327531:L327531 H393067:L393067 H458603:L458603 H524139:L524139 H589675:L589675 H655211:L655211 H720747:L720747 H786283:L786283 H851819:L851819 H917355:L917355 H982891:L982891 H65385:L65385 H130921:L130921 H196457:L196457 H261993:L261993 H327529:L327529 H393065:L393065 H458601:L458601 H524137:L524137 H589673:L589673 H655209:L655209 H720745:L720745 H786281:L786281 H851817:L851817 H917353:L917353 H982889:L982889 H65383:L65383 H130919:L130919 H196455:L196455 H261991:L261991 H327527:L327527 H393063:L393063 H458599:L458599 H524135:L524135 H589671:L589671 H655207:L655207 H720743:L720743 H786279:L786279 H851815:L851815 H917351:L917351 H982887:L982887 H65381:K65381 H130917:K130917 H196453:K196453 H261989:K261989 H327525:K327525 H393061:K393061 H458597:K458597 H524133:K524133 H589669:K589669 H655205:K655205 H720741:K720741 H786277:K786277 H851813:K851813 H917349:K917349 H982885:K982885 H65379:K65379 H130915:K130915 H196451:K196451 H261987:K261987 H327523:K327523 H393059:K393059 H458595:K458595 H524131:K524131 H589667:K589667 H655203:K655203 H720739:K720739 H786275:K786275 H851811:K851811 H917347:K917347 H982883:K982883 H65377:K65377 H130913:K130913 H196449:K196449 H261985:K261985 H327521:K327521 H393057:K393057 H458593:K458593 H524129:K524129 H589665:K589665 H655201:K655201 H720737:K720737 H786273:K786273 H851809:K851809 H917345:K917345 H982881:K982881 H65375:J65375 H130911:J130911 H196447:J196447 H261983:J261983 H327519:J327519 H393055:J393055 H458591:J458591 H524127:J524127 H589663:J589663 H655199:J655199 H720735:J720735 H786271:J786271 H851807:J851807 H917343:J917343 H982879:J982879 H65373:J65373 H130909:J130909 H196445:J196445 H261981:J261981 H327517:J327517 H393053:J393053 H458589:J458589 H524125:J524125 H589661:J589661 H655197:J655197 H720733:J720733 H786269:J786269 H851805:J851805 H917341:J917341 H982877:J982877 H65371:L65371 H130907:L130907 H196443:L196443 H261979:L261979 H327515:L327515 H393051:L393051 H458587:L458587 H524123:L524123 H589659:L589659 H655195:L655195 H720731:L720731 H786267:L786267 H851803:L851803 H917339:L917339 H982875:L982875 H65369:L65369 H130905:L130905 H196441:L196441 H261977:L261977 H327513:L327513 H393049:L393049 H458585:L458585 H524121:L524121 H589657:L589657 H655193:L655193 H720729:L720729 H786265:L786265 H851801:L851801 H917337:L917337 H982873:L982873 H65367:K65367 H130903:K130903 H196439:K196439 H261975:K261975 H327511:K327511 H393047:K393047 H458583:K458583 H524119:K524119 H589655:K589655 H655191:K655191 H720727:K720727 H786263:K786263 H851799:K851799 H917335:K917335 H982871:K982871 H65365:K65365 H130901:K130901 H196437:K196437 H261973:K261973 H327509:K327509 H393045:K393045 H458581:K458581 H524117:K524117 H589653:K589653 H655189:K655189 H720725:K720725 H786261:K786261 H851797:K851797 H917333:K917333 H982869:K982869 H65363:L65363 H130899:L130899 H196435:L196435 H261971:L261971 H327507:L327507 H393043:L393043 H458579:L458579 H524115:L524115 H589651:L589651 H655187:L655187 H720723:L720723 H786259:L786259 H851795:L851795 H917331:L917331 H982867:L982867 H65361:K65361 H130897:K130897 H196433:K196433 H261969:K261969 H327505:K327505 H393041:K393041 H458577:K458577 H524113:K524113 H589649:K589649 H655185:K655185 H720721:K720721 H786257:K786257 H851793:K851793 H917329:K917329 H982865:K982865 H65356:K65356 H130892:K130892 H196428:K196428 H261964:K261964 H327500:K327500 H393036:K393036 H458572:K458572 H524108:K524108 H589644:K589644 H655180:K655180 H720716:K720716 H786252:K786252 H851788:K851788 H917324:K917324 H982860:K982860 H65354:K65354 H130890:K130890 H196426:K196426 H261962:K261962 H327498:K327498 H393034:K393034 H458570:K458570 H524106:K524106 H589642:K589642 H655178:K655178 H720714:K720714 H786250:K786250 H851786:K851786 H917322:K917322 H982858:K982858 H65352:K65352 H130888:K130888 H196424:K196424 H261960:K261960 H327496:K327496 H393032:K393032 H458568:K458568 H524104:K524104 H589640:K589640 H655176:K655176 H720712:K720712 H786248:K786248 H851784:K851784 H917320:K917320 H982856:K982856 H65350:K65350 H130886:K130886 H196422:K196422 H261958:K261958 H327494:K327494 H393030:K393030 H458566:K458566 H524102:K524102 H589638:K589638 H655174:K655174 H720710:K720710 H786246:K786246 H851782:K851782 H917318:K917318 H982854:K982854 H65348:K65348 H130884:K130884 H196420:K196420 H261956:K261956 H327492:K327492 H393028:K393028 H458564:K458564 H524100:K524100 H589636:K589636 H655172:K655172 H720708:K720708 H786244:K786244 H851780:K851780 H917316:K917316 H982852:K982852 H65346:K65346 H130882:K130882 H196418:K196418 H261954:K261954 H327490:K327490 H393026:K393026 H458562:K458562 H524098:K524098 H589634:K589634 H655170:K655170 H720706:K720706 H786242:K786242 H851778:K851778 H917314:K917314 H982850:K982850 H65344:K65344 H130880:K130880 H196416:K196416 H261952:K261952 H327488:K327488 H393024:K393024 H458560:K458560 H524096:K524096 H589632:K589632 H655168:K655168 H720704:K720704 H786240:K786240 H851776:K851776 H917312:K917312 H982848:K982848 H61:K61 H65342:K65342 H130878:K130878 H196414:K196414 H261950:K261950 H327486:K327486 H393022:K393022 H458558:K458558 H524094:K524094 H589630:K589630 H655166:K655166 H720702:K720702 H786238:K786238 H851774:K851774 H917310:K917310 H982846:K982846 H59:K59 H65340:K65340 H130876:K130876 H196412:K196412 H261948:K261948 H327484:K327484 H393020:K393020 H458556:K458556 H524092:K524092 H589628:K589628 H655164:K655164 H720700:K720700 H786236:K786236 H851772:K851772 H917308:K917308 H982844:K982844 H57:K57 H65338:K65338 H130874:K130874 H196410:K196410 H261946:K261946 H327482:K327482 H393018:K393018 H458554:K458554 H524090:K524090 H589626:K589626 H655162:K655162 H720698:K720698 H786234:K786234 H851770:K851770 H917306:K917306 H982842:K982842 H55:K55 H65336:K65336 H130872:K130872 H196408:K196408 H261944:K261944 H327480:K327480 H393016:K393016 H458552:K458552 H524088:K524088 H589624:K589624 H655160:K655160 H720696:K720696 H786232:K786232 H851768:K851768 H917304:K917304 H982840:K982840 H65334:K65334 H130870:K130870 H196406:K196406 H261942:K261942 H327478:K327478 H393014:K393014 H458550:K458550 H524086:K524086 H589622:K589622 H655158:K655158 H720694:K720694 H786230:K786230 H851766:K851766 H917302:K917302 H982838:K982838 H65332:K65332 H130868:K130868 H196404:K196404 H261940:K261940 H327476:K327476 H393012:K393012 H458548:K458548 H524084:K524084 H589620:K589620 H655156:K655156 H720692:K720692 H786228:K786228 H851764:K851764 H917300:K917300 H982836:K982836 H65330:K65330 H130866:K130866 H196402:K196402 H261938:K261938 H327474:K327474 H393010:K393010 H458546:K458546 H524082:K524082 H589618:K589618 H655154:K655154 H720690:K720690 H786226:K786226 H851762:K851762 H917298:K917298 H982834:K982834 H48:K48 H65328:K65328 H130864:K130864 H196400:K196400 H261936:K261936 H327472:K327472 H393008:K393008 H458544:K458544 H524080:K524080 H589616:K589616 H655152:K655152 H720688:K720688 H786224:K786224 H851760:K851760 H917296:K917296 H982832:K982832 H46 H65326 H130862 H196398 H261934 H327470 H393006 H458542 H524078 H589614 H655150 H720686 H786222 H851758 H917294 H982830 H65324:K65324 H130860:K130860 H196396:K196396 H261932:K261932 H327468:K327468 H393004:K393004 H458540:K458540 H524076:K524076 H589612:K589612 H655148:K655148 H720684:K720684 H786220:K786220 H851756:K851756 H917292:K917292 H982828:K982828 H44:K44 H65322:K65322 H130858:K130858 H196394:K196394 H261930:K261930 H327466:K327466 H393002:K393002 H458538:K458538 H524074:K524074 H589610:K589610 H655146:K655146 H720682:K720682 H786218:K786218 H851754:K851754 H917290:K917290 H982826:K982826 H42:K42 H65320:K65320 H130856:K130856 H196392:K196392 H261928:K261928 H327464:K327464 H393000:K393000 H458536:K458536 H524072:K524072 H589608:K589608 H655144:K655144 H720680:K720680 H786216:K786216 H851752:K851752 H917288:K917288 H982824:K982824 H40 H65318 H130854 H196390 H261926 H327462 H392998 H458534 H524070 H589606 H655142 H720678 H786214 H851750 H917286 H982822 H38 H65316 H130852 H196388 H261924 H327460 H392996 H458532 H524068 H589604 H655140 H720676 H786212 H851748 H917284 H982820 H36 H65314 H130850 H196386 H261922 H327458 H392994 H458530 H524066 H589602 H655138 H720674 H786210 H851746 H917282 H982818 H34 H65312 H130848 H196384 H261920 H327456 H392992 H458528 H524064 H589600 H655136 H720672 H786208 H851744 H917280 H982816 H32 H65310 H130846 H196382 H261918 H327454 H392990 H458526 H524062 H589598 H655134 H720670 H786206 H851742 H917278 H982814 H30 H65308 H130844 H196380 H261916 H327452 H392988 H458524 H524060 H589596 H655132 H720668 H786204 H851740 H917276 H982812 H28 H65306 H130842 H196378 H261914 H327450 H392986 H458522 H524058 H589594 H655130 H720666 H786202 H851738 H917274 H982810 H26 H65304 H130840 H196376 H261912 H327448 H392984 H458520 H524056 H589592 H655128 H720664 H786200 H851736 H917272 H982808 H65302 H130838 H196374 H261910 H327446 H392982 H458518 H524054 H589590 H655126 H720662 H786198 H851734 H917270 H982806 H24 H65300 H130836 H196372 H261908 H327444 H392980 H458516 H524052 H589588 H655124 H720660 H786196 H851732 H917268 H982804 H22 H65298 H130834 H196370 H261906 H327442 H392978 H458514 H524050 H589586 H655122 H720658 H786194 H851730 H917266 H982802 H20 H65296 H130832 H196368 H261904 H327440 H392976 H458512 H524048 H589584 H655120 H720656 H786192 H851728 H917264 H982800 H18 H65294 H130830 H196366 H261902 H327438 H392974 H458510 H524046 H589582 H655118 H720654 H786190 H851726 H917262 H982798 H16 H65292 H130828 H196364 H261900 H327436 H392972 H458508 H524044 H589580 H655116 H720652 H786188 H851724 H917260 H982796 H14 H65290 H130826 H196362 H261898 H327434 H392970 H458506 H524042 H589578 H655114 H720650 H786186 H851722 H917258 H982794 H12 H65288 H130824 H196360 H261896 H327432 H392968 H458504 H524040 H589576 H655112 H720648 H786184 H851720 H917256 H982792 H10 H65286 H130822 H196358 H261894 H327430 H392966 H458502 H524038 H589574 H655110 H720646 H786182 H851718 H917254 H982790 H65284:K65284 H130820:K130820 H196356:K196356 H261892:K261892 H327428:K327428 H392964:K392964 H458500:K458500 H524036:K524036 H589572:K589572 H655108:K655108 H720644:K720644 H786180:K786180 H851716:K851716 H917252:K917252 H982788:K982788 H65282:K65282 H130818:K130818 H196354:K196354 H261890:K261890 H327426:K327426 H392962:K392962 H458498:K458498 H524034:K524034 H589570:K589570 H655106:K655106 H720642:K720642 H786178:K786178 H851714:K851714 H917250:K917250 H982786:K982786 H65280:K65280 H130816:K130816 H196352:K196352 H261888:K261888 H327424:K327424 H392960:K392960 H458496:K458496 H524032:K524032 H589568:K589568 H655104:K655104 H720640:K720640 H786176:K786176 H851712:K851712 H917248:K917248 H982784:K982784 H65278 H130814 H196350 H261886 H327422 H392958 H458494 H524030 H589566 H655102 H720638 H786174 H851710 H917246 H982782 H50:K52 H97:K97 H95 H93 H91 H89 H87 H85 H103:K103 H101:L101 H99:K99 H120 H118 H116 H114 H112 H110 H108 H128 H126 H124 H122 H143 H141 H139 H137 H135 H133" xr:uid="{298F7E17-D747-4A4D-97BA-B9A73D66359B}">
      <formula1>1</formula1>
      <formula2>10000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8D64B-5231-42C7-B1FF-F8D4D627A350}">
  <dimension ref="A1:AR38"/>
  <sheetViews>
    <sheetView workbookViewId="0">
      <selection activeCell="AL24" sqref="AL24"/>
    </sheetView>
  </sheetViews>
  <sheetFormatPr defaultRowHeight="15" x14ac:dyDescent="0.25"/>
  <cols>
    <col min="1" max="1" width="7.42578125" style="8" bestFit="1" customWidth="1"/>
    <col min="2" max="2" width="29.85546875" style="8" bestFit="1" customWidth="1"/>
    <col min="3" max="3" width="0" style="8" hidden="1" customWidth="1"/>
    <col min="4" max="4" width="3.85546875" style="8" bestFit="1" customWidth="1"/>
    <col min="5" max="7" width="0" style="8" hidden="1" customWidth="1"/>
    <col min="8" max="29" width="3.5703125" style="8" bestFit="1" customWidth="1"/>
    <col min="30" max="37" width="0" style="8" hidden="1" customWidth="1"/>
    <col min="38" max="38" width="4.140625" style="8" bestFit="1" customWidth="1"/>
    <col min="39" max="39" width="10.28515625" style="16" customWidth="1"/>
    <col min="40" max="41" width="8.7109375" style="8" hidden="1" customWidth="1"/>
    <col min="42" max="42" width="10.140625" style="16" bestFit="1" customWidth="1"/>
    <col min="43" max="44" width="12.7109375" style="16" customWidth="1"/>
  </cols>
  <sheetData>
    <row r="1" spans="1:44" x14ac:dyDescent="0.25">
      <c r="B1" s="15"/>
      <c r="AO1" s="17" t="s">
        <v>8</v>
      </c>
    </row>
    <row r="2" spans="1:44" x14ac:dyDescent="0.25">
      <c r="AO2" s="18">
        <v>0</v>
      </c>
    </row>
    <row r="3" spans="1:44" x14ac:dyDescent="0.25">
      <c r="AQ3" s="19"/>
    </row>
    <row r="4" spans="1:44" x14ac:dyDescent="0.25">
      <c r="AL4" s="20" t="s">
        <v>9</v>
      </c>
      <c r="AQ4" s="21"/>
      <c r="AR4" s="22" t="s">
        <v>10</v>
      </c>
    </row>
    <row r="5" spans="1:44" x14ac:dyDescent="0.25">
      <c r="AL5" s="23">
        <f>SUM(AL7:AL35)</f>
        <v>0</v>
      </c>
      <c r="AQ5" s="21"/>
      <c r="AR5" s="24">
        <f>SUM(AR7:AR35)</f>
        <v>0</v>
      </c>
    </row>
    <row r="7" spans="1:44" ht="45" x14ac:dyDescent="0.25">
      <c r="A7" s="8" t="s">
        <v>11</v>
      </c>
      <c r="B7" s="8" t="s">
        <v>12</v>
      </c>
      <c r="C7" s="8" t="s">
        <v>13</v>
      </c>
      <c r="D7" s="8" t="s">
        <v>14</v>
      </c>
      <c r="E7" s="8" t="s">
        <v>15</v>
      </c>
      <c r="F7" s="8" t="s">
        <v>16</v>
      </c>
      <c r="G7" s="8" t="s">
        <v>17</v>
      </c>
      <c r="H7" s="25" t="s">
        <v>18</v>
      </c>
      <c r="I7" s="25"/>
      <c r="J7" s="25"/>
      <c r="K7" s="25"/>
      <c r="L7" s="25"/>
      <c r="M7" s="25"/>
      <c r="N7" s="25"/>
      <c r="O7" s="25"/>
      <c r="P7" s="25"/>
      <c r="Q7" s="25"/>
      <c r="R7" s="25"/>
      <c r="S7" s="25"/>
      <c r="T7" s="25"/>
      <c r="U7" s="25"/>
      <c r="V7" s="25"/>
      <c r="W7" s="25"/>
      <c r="X7" s="25"/>
      <c r="Y7" s="25"/>
      <c r="Z7" s="25"/>
      <c r="AA7" s="25"/>
      <c r="AB7" s="25"/>
      <c r="AC7" s="25"/>
      <c r="AL7" s="8" t="s">
        <v>9</v>
      </c>
      <c r="AM7" s="26" t="s">
        <v>19</v>
      </c>
      <c r="AN7" s="67" t="s">
        <v>20</v>
      </c>
      <c r="AO7" s="67" t="s">
        <v>21</v>
      </c>
      <c r="AP7" s="28" t="s">
        <v>22</v>
      </c>
      <c r="AQ7" s="68" t="s">
        <v>23</v>
      </c>
      <c r="AR7" s="28" t="s">
        <v>24</v>
      </c>
    </row>
    <row r="8" spans="1:44" ht="15.75" thickBot="1" x14ac:dyDescent="0.3">
      <c r="A8" s="30"/>
      <c r="B8" s="20" t="s">
        <v>25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4" t="s">
        <v>177</v>
      </c>
      <c r="I9" s="34" t="s">
        <v>178</v>
      </c>
      <c r="J9" s="34" t="s">
        <v>179</v>
      </c>
      <c r="K9" s="34" t="s">
        <v>180</v>
      </c>
      <c r="L9" s="34" t="s">
        <v>181</v>
      </c>
      <c r="M9" s="34" t="s">
        <v>182</v>
      </c>
      <c r="N9" s="34" t="s">
        <v>183</v>
      </c>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184</v>
      </c>
      <c r="B10" s="23" t="s">
        <v>185</v>
      </c>
      <c r="C10" s="38" t="s">
        <v>29</v>
      </c>
      <c r="D10" s="8" t="s">
        <v>186</v>
      </c>
      <c r="H10" s="39"/>
      <c r="I10" s="39"/>
      <c r="J10" s="39"/>
      <c r="K10" s="39"/>
      <c r="L10" s="39"/>
      <c r="M10" s="39"/>
      <c r="N10" s="39"/>
      <c r="AL10" s="8">
        <f>SUM(H10:AJ10)</f>
        <v>0</v>
      </c>
      <c r="AM10" s="40">
        <v>2999</v>
      </c>
      <c r="AN10" s="41">
        <v>0</v>
      </c>
      <c r="AO10" s="18">
        <f>$AS$2</f>
        <v>0</v>
      </c>
      <c r="AP10" s="42">
        <f>AM10-(AM10*0.2)</f>
        <v>2399.1999999999998</v>
      </c>
      <c r="AQ10" s="40">
        <f>AM10-(AM10*0.28)</f>
        <v>2159.2799999999997</v>
      </c>
      <c r="AR10" s="43">
        <f>AQ10*AL10</f>
        <v>0</v>
      </c>
    </row>
    <row r="11" spans="1:44" x14ac:dyDescent="0.25">
      <c r="A11" s="37"/>
      <c r="H11" s="44" t="s">
        <v>187</v>
      </c>
      <c r="I11" s="44" t="s">
        <v>177</v>
      </c>
      <c r="J11" s="44" t="s">
        <v>178</v>
      </c>
      <c r="K11" s="44" t="s">
        <v>179</v>
      </c>
      <c r="L11" s="44" t="s">
        <v>180</v>
      </c>
      <c r="M11" s="44" t="s">
        <v>181</v>
      </c>
      <c r="N11" s="44" t="s">
        <v>182</v>
      </c>
      <c r="O11" s="44" t="s">
        <v>183</v>
      </c>
      <c r="AM11" s="42"/>
      <c r="AP11" s="42"/>
      <c r="AQ11" s="42"/>
      <c r="AR11" s="45"/>
    </row>
    <row r="12" spans="1:44" x14ac:dyDescent="0.25">
      <c r="A12" s="37" t="s">
        <v>188</v>
      </c>
      <c r="B12" s="23" t="s">
        <v>189</v>
      </c>
      <c r="C12" s="38" t="s">
        <v>29</v>
      </c>
      <c r="D12" s="8" t="s">
        <v>186</v>
      </c>
      <c r="H12" s="39"/>
      <c r="I12" s="39"/>
      <c r="J12" s="39"/>
      <c r="K12" s="39"/>
      <c r="L12" s="39"/>
      <c r="M12" s="39"/>
      <c r="N12" s="39"/>
      <c r="O12" s="39"/>
      <c r="AL12" s="8">
        <f>SUM(H12:AJ12)</f>
        <v>0</v>
      </c>
      <c r="AM12" s="40">
        <v>2999</v>
      </c>
      <c r="AN12" s="41">
        <v>0</v>
      </c>
      <c r="AO12" s="18">
        <f>$AS$2</f>
        <v>0</v>
      </c>
      <c r="AP12" s="42">
        <f>AM12-(AM12*0.2)</f>
        <v>2399.1999999999998</v>
      </c>
      <c r="AQ12" s="40">
        <f>AM12-(AM12*0.28)</f>
        <v>2159.2799999999997</v>
      </c>
      <c r="AR12" s="43">
        <f>AQ12*AL12</f>
        <v>0</v>
      </c>
    </row>
    <row r="13" spans="1:44" x14ac:dyDescent="0.25">
      <c r="A13" s="37"/>
      <c r="H13" s="44" t="s">
        <v>187</v>
      </c>
      <c r="I13" s="44" t="s">
        <v>177</v>
      </c>
      <c r="J13" s="44" t="s">
        <v>178</v>
      </c>
      <c r="K13" s="44" t="s">
        <v>179</v>
      </c>
      <c r="L13" s="44" t="s">
        <v>180</v>
      </c>
      <c r="M13" s="44" t="s">
        <v>181</v>
      </c>
      <c r="N13" s="44" t="s">
        <v>182</v>
      </c>
      <c r="O13" s="44" t="s">
        <v>183</v>
      </c>
      <c r="AM13" s="42"/>
      <c r="AP13" s="42"/>
      <c r="AQ13" s="42"/>
      <c r="AR13" s="45"/>
    </row>
    <row r="14" spans="1:44" x14ac:dyDescent="0.25">
      <c r="A14" s="37" t="s">
        <v>190</v>
      </c>
      <c r="B14" s="23" t="s">
        <v>191</v>
      </c>
      <c r="C14" s="38" t="s">
        <v>29</v>
      </c>
      <c r="D14" s="8" t="s">
        <v>186</v>
      </c>
      <c r="H14" s="39"/>
      <c r="I14" s="39"/>
      <c r="J14" s="39"/>
      <c r="K14" s="39"/>
      <c r="L14" s="39"/>
      <c r="M14" s="39"/>
      <c r="N14" s="39"/>
      <c r="O14" s="39"/>
      <c r="AL14" s="8">
        <f>SUM(H14:AJ14)</f>
        <v>0</v>
      </c>
      <c r="AM14" s="40">
        <v>2999</v>
      </c>
      <c r="AN14" s="41">
        <v>0</v>
      </c>
      <c r="AO14" s="18">
        <f>$AS$2</f>
        <v>0</v>
      </c>
      <c r="AP14" s="42">
        <f>AM14-(AM14*0.2)</f>
        <v>2399.1999999999998</v>
      </c>
      <c r="AQ14" s="40">
        <f>AM14-(AM14*0.28)</f>
        <v>2159.2799999999997</v>
      </c>
      <c r="AR14" s="43">
        <f>AQ14*AL14</f>
        <v>0</v>
      </c>
    </row>
    <row r="15" spans="1:44" x14ac:dyDescent="0.25">
      <c r="A15" s="37"/>
      <c r="H15" s="44" t="s">
        <v>187</v>
      </c>
      <c r="I15" s="44" t="s">
        <v>177</v>
      </c>
      <c r="J15" s="44" t="s">
        <v>178</v>
      </c>
      <c r="K15" s="44" t="s">
        <v>179</v>
      </c>
      <c r="L15" s="44" t="s">
        <v>180</v>
      </c>
      <c r="M15" s="44" t="s">
        <v>181</v>
      </c>
      <c r="N15" s="44" t="s">
        <v>182</v>
      </c>
      <c r="AM15" s="42"/>
      <c r="AP15" s="42"/>
      <c r="AQ15" s="42"/>
      <c r="AR15" s="45"/>
    </row>
    <row r="16" spans="1:44" x14ac:dyDescent="0.25">
      <c r="A16" s="37" t="s">
        <v>192</v>
      </c>
      <c r="B16" s="23" t="s">
        <v>193</v>
      </c>
      <c r="C16" s="38" t="s">
        <v>29</v>
      </c>
      <c r="D16" s="8" t="s">
        <v>186</v>
      </c>
      <c r="H16" s="39"/>
      <c r="I16" s="39"/>
      <c r="J16" s="39"/>
      <c r="K16" s="39"/>
      <c r="L16" s="39"/>
      <c r="M16" s="39"/>
      <c r="N16" s="39"/>
      <c r="AL16" s="8">
        <f>SUM(H16:AJ16)</f>
        <v>0</v>
      </c>
      <c r="AM16" s="40">
        <v>2999</v>
      </c>
      <c r="AN16" s="41">
        <v>0</v>
      </c>
      <c r="AO16" s="18">
        <f>$AS$2</f>
        <v>0</v>
      </c>
      <c r="AP16" s="42">
        <f>AM16-(AM16*0.2)</f>
        <v>2399.1999999999998</v>
      </c>
      <c r="AQ16" s="40">
        <f>AM16-(AM16*0.28)</f>
        <v>2159.2799999999997</v>
      </c>
      <c r="AR16" s="43">
        <f>AQ16*AL16</f>
        <v>0</v>
      </c>
    </row>
    <row r="17" spans="1:44" x14ac:dyDescent="0.25">
      <c r="A17" s="37"/>
      <c r="H17" s="44" t="s">
        <v>187</v>
      </c>
      <c r="I17" s="44" t="s">
        <v>177</v>
      </c>
      <c r="J17" s="44" t="s">
        <v>178</v>
      </c>
      <c r="K17" s="44" t="s">
        <v>179</v>
      </c>
      <c r="L17" s="44" t="s">
        <v>180</v>
      </c>
      <c r="M17" s="44" t="s">
        <v>181</v>
      </c>
      <c r="N17" s="44" t="s">
        <v>182</v>
      </c>
      <c r="AM17" s="42"/>
      <c r="AP17" s="42"/>
      <c r="AQ17" s="42"/>
      <c r="AR17" s="45"/>
    </row>
    <row r="18" spans="1:44" x14ac:dyDescent="0.25">
      <c r="A18" s="37" t="s">
        <v>194</v>
      </c>
      <c r="B18" s="23" t="s">
        <v>195</v>
      </c>
      <c r="C18" s="38" t="s">
        <v>29</v>
      </c>
      <c r="D18" s="8" t="s">
        <v>186</v>
      </c>
      <c r="H18" s="39"/>
      <c r="I18" s="39"/>
      <c r="J18" s="39"/>
      <c r="K18" s="39"/>
      <c r="L18" s="39"/>
      <c r="M18" s="39"/>
      <c r="N18" s="39"/>
      <c r="AL18" s="8">
        <f>SUM(H18:AJ18)</f>
        <v>0</v>
      </c>
      <c r="AM18" s="40">
        <v>2999</v>
      </c>
      <c r="AN18" s="41">
        <v>0</v>
      </c>
      <c r="AO18" s="18">
        <f>$AS$2</f>
        <v>0</v>
      </c>
      <c r="AP18" s="42">
        <f>AM18-(AM18*0.2)</f>
        <v>2399.1999999999998</v>
      </c>
      <c r="AQ18" s="40">
        <f>AM18-(AM18*0.28)</f>
        <v>2159.2799999999997</v>
      </c>
      <c r="AR18" s="43">
        <f>AQ18*AL18</f>
        <v>0</v>
      </c>
    </row>
    <row r="19" spans="1:44" x14ac:dyDescent="0.25">
      <c r="A19" s="37"/>
      <c r="H19" s="44" t="s">
        <v>196</v>
      </c>
      <c r="I19" s="44" t="s">
        <v>178</v>
      </c>
      <c r="J19" s="44" t="s">
        <v>197</v>
      </c>
      <c r="K19" s="44" t="s">
        <v>179</v>
      </c>
      <c r="L19" s="44" t="s">
        <v>198</v>
      </c>
      <c r="M19" s="44" t="s">
        <v>180</v>
      </c>
      <c r="N19" s="44" t="s">
        <v>199</v>
      </c>
      <c r="O19" s="44" t="s">
        <v>181</v>
      </c>
      <c r="P19" s="44" t="s">
        <v>200</v>
      </c>
      <c r="Q19" s="44" t="s">
        <v>182</v>
      </c>
      <c r="R19" s="44" t="s">
        <v>201</v>
      </c>
      <c r="S19" s="44" t="s">
        <v>183</v>
      </c>
      <c r="T19" s="44" t="s">
        <v>202</v>
      </c>
      <c r="U19" s="44" t="s">
        <v>203</v>
      </c>
      <c r="AM19" s="42"/>
      <c r="AP19" s="42"/>
      <c r="AQ19" s="42"/>
      <c r="AR19" s="45"/>
    </row>
    <row r="20" spans="1:44" x14ac:dyDescent="0.25">
      <c r="A20" s="37" t="s">
        <v>204</v>
      </c>
      <c r="B20" s="23" t="s">
        <v>205</v>
      </c>
      <c r="C20" s="38" t="s">
        <v>29</v>
      </c>
      <c r="D20" s="8" t="s">
        <v>186</v>
      </c>
      <c r="H20" s="39"/>
      <c r="I20" s="39"/>
      <c r="J20" s="39"/>
      <c r="K20" s="39"/>
      <c r="L20" s="39"/>
      <c r="M20" s="39"/>
      <c r="N20" s="39"/>
      <c r="O20" s="39"/>
      <c r="P20" s="39"/>
      <c r="Q20" s="39"/>
      <c r="R20" s="39"/>
      <c r="S20" s="39"/>
      <c r="T20" s="39"/>
      <c r="U20" s="39"/>
      <c r="AL20" s="8">
        <f>SUM(H20:AJ20)</f>
        <v>0</v>
      </c>
      <c r="AM20" s="40">
        <v>2299</v>
      </c>
      <c r="AN20" s="41">
        <v>0</v>
      </c>
      <c r="AO20" s="18">
        <f>$AS$2</f>
        <v>0</v>
      </c>
      <c r="AP20" s="42">
        <f>AM20-(AM20*0.2)</f>
        <v>1839.2</v>
      </c>
      <c r="AQ20" s="40">
        <f>AM20-(AM20*0.28)</f>
        <v>1655.28</v>
      </c>
      <c r="AR20" s="43">
        <f>AQ20*AL20</f>
        <v>0</v>
      </c>
    </row>
    <row r="21" spans="1:44" x14ac:dyDescent="0.25">
      <c r="A21" s="37"/>
      <c r="H21" s="44" t="s">
        <v>196</v>
      </c>
      <c r="I21" s="44" t="s">
        <v>178</v>
      </c>
      <c r="J21" s="44" t="s">
        <v>197</v>
      </c>
      <c r="K21" s="44" t="s">
        <v>179</v>
      </c>
      <c r="L21" s="44" t="s">
        <v>198</v>
      </c>
      <c r="M21" s="44" t="s">
        <v>180</v>
      </c>
      <c r="N21" s="44" t="s">
        <v>199</v>
      </c>
      <c r="O21" s="44" t="s">
        <v>181</v>
      </c>
      <c r="P21" s="44" t="s">
        <v>200</v>
      </c>
      <c r="Q21" s="44" t="s">
        <v>182</v>
      </c>
      <c r="R21" s="44" t="s">
        <v>201</v>
      </c>
      <c r="S21" s="44" t="s">
        <v>183</v>
      </c>
      <c r="T21" s="44" t="s">
        <v>202</v>
      </c>
      <c r="U21" s="44" t="s">
        <v>203</v>
      </c>
      <c r="V21" s="44" t="s">
        <v>206</v>
      </c>
      <c r="W21" s="44" t="s">
        <v>207</v>
      </c>
      <c r="AM21" s="42"/>
      <c r="AP21" s="42"/>
      <c r="AQ21" s="42"/>
      <c r="AR21" s="45"/>
    </row>
    <row r="22" spans="1:44" x14ac:dyDescent="0.25">
      <c r="A22" s="37" t="s">
        <v>208</v>
      </c>
      <c r="B22" s="23" t="s">
        <v>209</v>
      </c>
      <c r="C22" s="38" t="s">
        <v>29</v>
      </c>
      <c r="D22" s="8" t="s">
        <v>186</v>
      </c>
      <c r="H22" s="39"/>
      <c r="I22" s="39"/>
      <c r="J22" s="39"/>
      <c r="K22" s="39"/>
      <c r="L22" s="39"/>
      <c r="M22" s="39"/>
      <c r="N22" s="39"/>
      <c r="O22" s="39"/>
      <c r="P22" s="39"/>
      <c r="Q22" s="39"/>
      <c r="R22" s="39"/>
      <c r="S22" s="39"/>
      <c r="T22" s="39"/>
      <c r="U22" s="39"/>
      <c r="V22" s="39"/>
      <c r="W22" s="39"/>
      <c r="AL22" s="8">
        <f>SUM(H22:AJ22)</f>
        <v>0</v>
      </c>
      <c r="AM22" s="40">
        <v>2099</v>
      </c>
      <c r="AN22" s="41">
        <v>0</v>
      </c>
      <c r="AO22" s="18">
        <f>$AS$2</f>
        <v>0</v>
      </c>
      <c r="AP22" s="42">
        <f>AM22-(AM22*0.2)</f>
        <v>1679.2</v>
      </c>
      <c r="AQ22" s="40">
        <f>AM22-(AM22*0.28)</f>
        <v>1511.28</v>
      </c>
      <c r="AR22" s="43">
        <f>AQ22*AL22</f>
        <v>0</v>
      </c>
    </row>
    <row r="23" spans="1:44" x14ac:dyDescent="0.25">
      <c r="A23" s="37"/>
      <c r="H23" s="44" t="s">
        <v>196</v>
      </c>
      <c r="I23" s="44" t="s">
        <v>178</v>
      </c>
      <c r="J23" s="44" t="s">
        <v>197</v>
      </c>
      <c r="K23" s="44" t="s">
        <v>179</v>
      </c>
      <c r="L23" s="44" t="s">
        <v>198</v>
      </c>
      <c r="M23" s="44" t="s">
        <v>180</v>
      </c>
      <c r="N23" s="44" t="s">
        <v>199</v>
      </c>
      <c r="O23" s="44" t="s">
        <v>181</v>
      </c>
      <c r="P23" s="44" t="s">
        <v>200</v>
      </c>
      <c r="Q23" s="44" t="s">
        <v>182</v>
      </c>
      <c r="R23" s="44" t="s">
        <v>201</v>
      </c>
      <c r="S23" s="44" t="s">
        <v>183</v>
      </c>
      <c r="T23" s="44" t="s">
        <v>202</v>
      </c>
      <c r="U23" s="44" t="s">
        <v>203</v>
      </c>
      <c r="AM23" s="42"/>
      <c r="AP23" s="42"/>
      <c r="AQ23" s="42"/>
      <c r="AR23" s="45"/>
    </row>
    <row r="24" spans="1:44" x14ac:dyDescent="0.25">
      <c r="A24" s="37" t="s">
        <v>210</v>
      </c>
      <c r="B24" s="23" t="s">
        <v>211</v>
      </c>
      <c r="C24" s="38" t="s">
        <v>29</v>
      </c>
      <c r="D24" s="8" t="s">
        <v>186</v>
      </c>
      <c r="H24" s="39"/>
      <c r="I24" s="39"/>
      <c r="J24" s="39"/>
      <c r="K24" s="39"/>
      <c r="L24" s="39"/>
      <c r="M24" s="39"/>
      <c r="N24" s="39"/>
      <c r="O24" s="39"/>
      <c r="P24" s="39"/>
      <c r="Q24" s="39"/>
      <c r="R24" s="39"/>
      <c r="S24" s="39"/>
      <c r="T24" s="39"/>
      <c r="U24" s="39"/>
      <c r="AL24" s="8">
        <f>SUM(H24:AJ24)</f>
        <v>0</v>
      </c>
      <c r="AM24" s="40">
        <v>1899</v>
      </c>
      <c r="AN24" s="41">
        <v>0</v>
      </c>
      <c r="AO24" s="18">
        <f>$AS$2</f>
        <v>0</v>
      </c>
      <c r="AP24" s="42">
        <f>AM24-(AM24*0.2)</f>
        <v>1519.2</v>
      </c>
      <c r="AQ24" s="40">
        <f>AM24-(AM24*0.28)</f>
        <v>1367.28</v>
      </c>
      <c r="AR24" s="43">
        <f>AQ24*AL24</f>
        <v>0</v>
      </c>
    </row>
    <row r="25" spans="1:44" x14ac:dyDescent="0.25">
      <c r="A25" s="37"/>
      <c r="H25" s="44" t="s">
        <v>196</v>
      </c>
      <c r="I25" s="44" t="s">
        <v>178</v>
      </c>
      <c r="J25" s="44" t="s">
        <v>197</v>
      </c>
      <c r="K25" s="44" t="s">
        <v>179</v>
      </c>
      <c r="L25" s="44" t="s">
        <v>198</v>
      </c>
      <c r="M25" s="44" t="s">
        <v>180</v>
      </c>
      <c r="N25" s="44" t="s">
        <v>199</v>
      </c>
      <c r="O25" s="44" t="s">
        <v>181</v>
      </c>
      <c r="P25" s="44" t="s">
        <v>200</v>
      </c>
      <c r="Q25" s="44" t="s">
        <v>182</v>
      </c>
      <c r="R25" s="44" t="s">
        <v>201</v>
      </c>
      <c r="S25" s="44" t="s">
        <v>183</v>
      </c>
      <c r="T25" s="44" t="s">
        <v>202</v>
      </c>
      <c r="U25" s="44" t="s">
        <v>203</v>
      </c>
      <c r="V25" s="44" t="s">
        <v>206</v>
      </c>
      <c r="W25" s="44" t="s">
        <v>207</v>
      </c>
      <c r="AM25" s="42"/>
      <c r="AP25" s="42"/>
      <c r="AQ25" s="42"/>
      <c r="AR25" s="45"/>
    </row>
    <row r="26" spans="1:44" ht="15.75" thickBot="1" x14ac:dyDescent="0.3">
      <c r="A26" s="48" t="s">
        <v>212</v>
      </c>
      <c r="B26" s="64" t="s">
        <v>213</v>
      </c>
      <c r="C26" s="50" t="s">
        <v>29</v>
      </c>
      <c r="D26" s="52" t="s">
        <v>186</v>
      </c>
      <c r="E26" s="52"/>
      <c r="F26" s="52"/>
      <c r="G26" s="52"/>
      <c r="H26" s="53"/>
      <c r="I26" s="53"/>
      <c r="J26" s="53"/>
      <c r="K26" s="53"/>
      <c r="L26" s="53"/>
      <c r="M26" s="53"/>
      <c r="N26" s="53"/>
      <c r="O26" s="53"/>
      <c r="P26" s="53"/>
      <c r="Q26" s="53"/>
      <c r="R26" s="53"/>
      <c r="S26" s="53"/>
      <c r="T26" s="53"/>
      <c r="U26" s="53"/>
      <c r="V26" s="53"/>
      <c r="W26" s="53"/>
      <c r="X26" s="52"/>
      <c r="Y26" s="52"/>
      <c r="Z26" s="52"/>
      <c r="AA26" s="52"/>
      <c r="AB26" s="52"/>
      <c r="AC26" s="52"/>
      <c r="AD26" s="52"/>
      <c r="AE26" s="52"/>
      <c r="AF26" s="52"/>
      <c r="AG26" s="52"/>
      <c r="AH26" s="52"/>
      <c r="AI26" s="52"/>
      <c r="AJ26" s="52"/>
      <c r="AK26" s="52"/>
      <c r="AL26" s="52">
        <f>SUM(H26:AJ26)</f>
        <v>0</v>
      </c>
      <c r="AM26" s="54">
        <v>1750</v>
      </c>
      <c r="AN26" s="55">
        <v>0</v>
      </c>
      <c r="AO26" s="56">
        <f>$AS$2</f>
        <v>0</v>
      </c>
      <c r="AP26" s="57">
        <f>AM26-(AM26*0.2)</f>
        <v>1400</v>
      </c>
      <c r="AQ26" s="54">
        <f>AM26-(AM26*0.28)</f>
        <v>1260</v>
      </c>
      <c r="AR26" s="58">
        <f>AQ26*AL26</f>
        <v>0</v>
      </c>
    </row>
    <row r="29" spans="1:44" ht="15.75" thickBot="1" x14ac:dyDescent="0.3">
      <c r="A29" s="30"/>
      <c r="B29" s="20" t="s">
        <v>103</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1"/>
      <c r="AN29" s="30"/>
      <c r="AO29" s="30"/>
      <c r="AP29" s="31"/>
      <c r="AQ29" s="31"/>
      <c r="AR29" s="31"/>
    </row>
    <row r="30" spans="1:44" x14ac:dyDescent="0.25">
      <c r="A30" s="32"/>
      <c r="B30" s="33"/>
      <c r="C30" s="33"/>
      <c r="D30" s="33"/>
      <c r="E30" s="33"/>
      <c r="F30" s="33"/>
      <c r="G30" s="33"/>
      <c r="H30" s="34" t="s">
        <v>214</v>
      </c>
      <c r="I30" s="34" t="s">
        <v>215</v>
      </c>
      <c r="J30" s="34" t="s">
        <v>216</v>
      </c>
      <c r="K30" s="34" t="s">
        <v>187</v>
      </c>
      <c r="L30" s="34" t="s">
        <v>217</v>
      </c>
      <c r="M30" s="34" t="s">
        <v>177</v>
      </c>
      <c r="N30" s="34" t="s">
        <v>196</v>
      </c>
      <c r="O30" s="34" t="s">
        <v>178</v>
      </c>
      <c r="P30" s="34" t="s">
        <v>197</v>
      </c>
      <c r="Q30" s="34" t="s">
        <v>179</v>
      </c>
      <c r="R30" s="34" t="s">
        <v>198</v>
      </c>
      <c r="S30" s="34" t="s">
        <v>180</v>
      </c>
      <c r="T30" s="34" t="s">
        <v>199</v>
      </c>
      <c r="U30" s="34" t="s">
        <v>181</v>
      </c>
      <c r="V30" s="34" t="s">
        <v>200</v>
      </c>
      <c r="W30" s="34" t="s">
        <v>182</v>
      </c>
      <c r="X30" s="33"/>
      <c r="Y30" s="33"/>
      <c r="Z30" s="33"/>
      <c r="AA30" s="33"/>
      <c r="AB30" s="33"/>
      <c r="AC30" s="33"/>
      <c r="AD30" s="33"/>
      <c r="AE30" s="33"/>
      <c r="AF30" s="33"/>
      <c r="AG30" s="33"/>
      <c r="AH30" s="33"/>
      <c r="AI30" s="33"/>
      <c r="AJ30" s="33"/>
      <c r="AK30" s="33"/>
      <c r="AL30" s="33"/>
      <c r="AM30" s="35"/>
      <c r="AN30" s="33"/>
      <c r="AO30" s="33"/>
      <c r="AP30" s="35"/>
      <c r="AQ30" s="35"/>
      <c r="AR30" s="36"/>
    </row>
    <row r="31" spans="1:44" x14ac:dyDescent="0.25">
      <c r="A31" s="37" t="s">
        <v>218</v>
      </c>
      <c r="B31" s="23" t="s">
        <v>219</v>
      </c>
      <c r="C31" s="38" t="s">
        <v>29</v>
      </c>
      <c r="D31" s="8" t="s">
        <v>186</v>
      </c>
      <c r="H31" s="39"/>
      <c r="I31" s="39"/>
      <c r="J31" s="39"/>
      <c r="K31" s="39"/>
      <c r="L31" s="39"/>
      <c r="M31" s="39"/>
      <c r="N31" s="39"/>
      <c r="O31" s="39"/>
      <c r="P31" s="39"/>
      <c r="Q31" s="39"/>
      <c r="R31" s="39"/>
      <c r="S31" s="39"/>
      <c r="T31" s="39"/>
      <c r="U31" s="39"/>
      <c r="V31" s="39"/>
      <c r="W31" s="39"/>
      <c r="AL31" s="8">
        <f>SUM(H31:AJ31)</f>
        <v>0</v>
      </c>
      <c r="AM31" s="40">
        <v>1550</v>
      </c>
      <c r="AN31" s="41">
        <v>0</v>
      </c>
      <c r="AO31" s="60">
        <f>$AS$2</f>
        <v>0</v>
      </c>
      <c r="AP31" s="42">
        <f>AM31-(AM31*0.2)</f>
        <v>1240</v>
      </c>
      <c r="AQ31" s="40">
        <f>AM31-(AM31*0.28)</f>
        <v>1116</v>
      </c>
      <c r="AR31" s="43">
        <f>AQ31*AL31</f>
        <v>0</v>
      </c>
    </row>
    <row r="32" spans="1:44" x14ac:dyDescent="0.25">
      <c r="A32" s="37"/>
      <c r="H32" s="44" t="s">
        <v>214</v>
      </c>
      <c r="I32" s="44" t="s">
        <v>215</v>
      </c>
      <c r="J32" s="44" t="s">
        <v>216</v>
      </c>
      <c r="K32" s="44" t="s">
        <v>187</v>
      </c>
      <c r="L32" s="44" t="s">
        <v>217</v>
      </c>
      <c r="M32" s="44" t="s">
        <v>177</v>
      </c>
      <c r="N32" s="44" t="s">
        <v>196</v>
      </c>
      <c r="O32" s="44" t="s">
        <v>178</v>
      </c>
      <c r="P32" s="44" t="s">
        <v>197</v>
      </c>
      <c r="Q32" s="44" t="s">
        <v>179</v>
      </c>
      <c r="R32" s="44" t="s">
        <v>198</v>
      </c>
      <c r="S32" s="44" t="s">
        <v>180</v>
      </c>
      <c r="T32" s="44" t="s">
        <v>199</v>
      </c>
      <c r="U32" s="44" t="s">
        <v>181</v>
      </c>
      <c r="V32" s="44" t="s">
        <v>200</v>
      </c>
      <c r="W32" s="44" t="s">
        <v>182</v>
      </c>
      <c r="AM32" s="42"/>
      <c r="AP32" s="42"/>
      <c r="AQ32" s="42"/>
      <c r="AR32" s="45"/>
    </row>
    <row r="33" spans="1:44" x14ac:dyDescent="0.25">
      <c r="A33" s="37" t="s">
        <v>220</v>
      </c>
      <c r="B33" s="23" t="s">
        <v>221</v>
      </c>
      <c r="C33" s="38" t="s">
        <v>29</v>
      </c>
      <c r="D33" s="8" t="s">
        <v>186</v>
      </c>
      <c r="H33" s="39"/>
      <c r="I33" s="39"/>
      <c r="J33" s="39"/>
      <c r="K33" s="39"/>
      <c r="L33" s="39"/>
      <c r="M33" s="39"/>
      <c r="N33" s="39"/>
      <c r="O33" s="39"/>
      <c r="P33" s="39"/>
      <c r="Q33" s="39"/>
      <c r="R33" s="39"/>
      <c r="S33" s="39"/>
      <c r="T33" s="39"/>
      <c r="U33" s="39"/>
      <c r="V33" s="39"/>
      <c r="W33" s="39"/>
      <c r="AL33" s="8">
        <f>SUM(H33:AJ33)</f>
        <v>0</v>
      </c>
      <c r="AM33" s="40">
        <v>1299</v>
      </c>
      <c r="AN33" s="41">
        <v>0</v>
      </c>
      <c r="AO33" s="60">
        <f>$AS$2</f>
        <v>0</v>
      </c>
      <c r="AP33" s="42">
        <f>AM33-(AM33*0.2)</f>
        <v>1039.2</v>
      </c>
      <c r="AQ33" s="40">
        <f>AM33-(AM33*0.28)</f>
        <v>935.28</v>
      </c>
      <c r="AR33" s="43">
        <f>AQ33*AL33</f>
        <v>0</v>
      </c>
    </row>
    <row r="34" spans="1:44" x14ac:dyDescent="0.25">
      <c r="A34" s="37"/>
      <c r="H34" s="44" t="s">
        <v>214</v>
      </c>
      <c r="I34" s="44" t="s">
        <v>215</v>
      </c>
      <c r="J34" s="44" t="s">
        <v>216</v>
      </c>
      <c r="K34" s="44" t="s">
        <v>187</v>
      </c>
      <c r="L34" s="44" t="s">
        <v>217</v>
      </c>
      <c r="M34" s="44" t="s">
        <v>177</v>
      </c>
      <c r="N34" s="44" t="s">
        <v>196</v>
      </c>
      <c r="O34" s="44" t="s">
        <v>178</v>
      </c>
      <c r="P34" s="44" t="s">
        <v>197</v>
      </c>
      <c r="Q34" s="44" t="s">
        <v>179</v>
      </c>
      <c r="R34" s="44" t="s">
        <v>198</v>
      </c>
      <c r="S34" s="44" t="s">
        <v>180</v>
      </c>
      <c r="T34" s="44" t="s">
        <v>199</v>
      </c>
      <c r="U34" s="44" t="s">
        <v>181</v>
      </c>
      <c r="V34" s="44" t="s">
        <v>200</v>
      </c>
      <c r="W34" s="44" t="s">
        <v>182</v>
      </c>
      <c r="AM34" s="42"/>
      <c r="AP34" s="42"/>
      <c r="AQ34" s="42"/>
      <c r="AR34" s="45"/>
    </row>
    <row r="35" spans="1:44" x14ac:dyDescent="0.25">
      <c r="A35" s="37" t="s">
        <v>222</v>
      </c>
      <c r="B35" s="23" t="s">
        <v>223</v>
      </c>
      <c r="C35" s="38" t="s">
        <v>29</v>
      </c>
      <c r="D35" s="8" t="s">
        <v>186</v>
      </c>
      <c r="H35" s="39"/>
      <c r="I35" s="39"/>
      <c r="J35" s="39"/>
      <c r="K35" s="39"/>
      <c r="L35" s="39"/>
      <c r="M35" s="39"/>
      <c r="N35" s="39"/>
      <c r="O35" s="39"/>
      <c r="P35" s="39"/>
      <c r="Q35" s="39"/>
      <c r="R35" s="39"/>
      <c r="S35" s="39"/>
      <c r="T35" s="39"/>
      <c r="U35" s="39"/>
      <c r="V35" s="39"/>
      <c r="W35" s="39"/>
      <c r="AL35" s="8">
        <f>SUM(H35:AJ35)</f>
        <v>0</v>
      </c>
      <c r="AM35" s="40">
        <v>1150</v>
      </c>
      <c r="AN35" s="41">
        <v>0</v>
      </c>
      <c r="AO35" s="60">
        <f>$AS$2</f>
        <v>0</v>
      </c>
      <c r="AP35" s="42">
        <f>AM35-(AM35*0.2)</f>
        <v>920</v>
      </c>
      <c r="AQ35" s="40">
        <f>AM35-(AM35*0.28)</f>
        <v>828</v>
      </c>
      <c r="AR35" s="43">
        <f>AQ35*AL35</f>
        <v>0</v>
      </c>
    </row>
    <row r="36" spans="1:44" x14ac:dyDescent="0.25">
      <c r="A36" s="37"/>
      <c r="H36" s="44" t="s">
        <v>224</v>
      </c>
      <c r="I36" s="44" t="s">
        <v>225</v>
      </c>
      <c r="J36" s="44" t="s">
        <v>226</v>
      </c>
      <c r="K36" s="44" t="s">
        <v>227</v>
      </c>
      <c r="L36" s="44" t="s">
        <v>214</v>
      </c>
      <c r="M36" s="44" t="s">
        <v>215</v>
      </c>
      <c r="N36" s="44" t="s">
        <v>216</v>
      </c>
      <c r="O36" s="44" t="s">
        <v>187</v>
      </c>
      <c r="P36" s="44" t="s">
        <v>217</v>
      </c>
      <c r="Q36" s="44" t="s">
        <v>177</v>
      </c>
      <c r="R36" s="44" t="s">
        <v>196</v>
      </c>
      <c r="S36" s="44" t="s">
        <v>178</v>
      </c>
      <c r="T36" s="44" t="s">
        <v>197</v>
      </c>
      <c r="U36" s="44" t="s">
        <v>179</v>
      </c>
      <c r="V36" s="44" t="s">
        <v>198</v>
      </c>
      <c r="W36" s="44" t="s">
        <v>180</v>
      </c>
      <c r="X36" s="44" t="s">
        <v>199</v>
      </c>
      <c r="Y36" s="44" t="s">
        <v>181</v>
      </c>
      <c r="AM36" s="8"/>
      <c r="AP36" s="8"/>
      <c r="AQ36" s="8"/>
      <c r="AR36" s="45"/>
    </row>
    <row r="37" spans="1:44" ht="15.75" thickBot="1" x14ac:dyDescent="0.3">
      <c r="A37" s="48" t="s">
        <v>228</v>
      </c>
      <c r="B37" s="64" t="s">
        <v>229</v>
      </c>
      <c r="C37" s="50" t="s">
        <v>29</v>
      </c>
      <c r="D37" s="52" t="s">
        <v>230</v>
      </c>
      <c r="E37" s="52"/>
      <c r="F37" s="52"/>
      <c r="G37" s="52"/>
      <c r="H37" s="53"/>
      <c r="I37" s="53"/>
      <c r="J37" s="53"/>
      <c r="K37" s="53"/>
      <c r="L37" s="53"/>
      <c r="M37" s="53"/>
      <c r="N37" s="53"/>
      <c r="O37" s="53"/>
      <c r="P37" s="53"/>
      <c r="Q37" s="53"/>
      <c r="R37" s="53"/>
      <c r="S37" s="53"/>
      <c r="T37" s="53"/>
      <c r="U37" s="53"/>
      <c r="V37" s="53"/>
      <c r="W37" s="53"/>
      <c r="X37" s="53"/>
      <c r="Y37" s="53"/>
      <c r="Z37" s="52"/>
      <c r="AA37" s="52"/>
      <c r="AB37" s="52"/>
      <c r="AC37" s="52"/>
      <c r="AD37" s="52"/>
      <c r="AE37" s="52"/>
      <c r="AF37" s="52"/>
      <c r="AG37" s="52"/>
      <c r="AH37" s="52"/>
      <c r="AI37" s="52"/>
      <c r="AJ37" s="52"/>
      <c r="AK37" s="52"/>
      <c r="AL37" s="52">
        <f>SUM(H37:AJ37)</f>
        <v>0</v>
      </c>
      <c r="AM37" s="69">
        <v>699</v>
      </c>
      <c r="AN37" s="55">
        <v>0</v>
      </c>
      <c r="AO37" s="66">
        <f>$AS$2</f>
        <v>0</v>
      </c>
      <c r="AP37" s="57">
        <f>AM37-(AM37*0.2)</f>
        <v>559.20000000000005</v>
      </c>
      <c r="AQ37" s="54">
        <f>AM37-(AM37*0.28)</f>
        <v>503.28</v>
      </c>
      <c r="AR37" s="58">
        <f>AQ37*AL37</f>
        <v>0</v>
      </c>
    </row>
    <row r="38" spans="1:44" x14ac:dyDescent="0.25">
      <c r="AM38" s="42"/>
      <c r="AP38" s="42"/>
      <c r="AQ38" s="42"/>
    </row>
  </sheetData>
  <mergeCells count="1">
    <mergeCell ref="H7:AC7"/>
  </mergeCells>
  <conditionalFormatting sqref="AL37">
    <cfRule type="cellIs" dxfId="61" priority="2" stopIfTrue="1" operator="greaterThan">
      <formula>0</formula>
    </cfRule>
  </conditionalFormatting>
  <conditionalFormatting sqref="AL12">
    <cfRule type="cellIs" dxfId="60" priority="3" stopIfTrue="1" operator="greaterThan">
      <formula>0</formula>
    </cfRule>
  </conditionalFormatting>
  <conditionalFormatting sqref="AL14">
    <cfRule type="cellIs" dxfId="59" priority="4" stopIfTrue="1" operator="greaterThan">
      <formula>0</formula>
    </cfRule>
  </conditionalFormatting>
  <conditionalFormatting sqref="AL16">
    <cfRule type="cellIs" dxfId="58" priority="5" stopIfTrue="1" operator="greaterThan">
      <formula>0</formula>
    </cfRule>
  </conditionalFormatting>
  <conditionalFormatting sqref="AL18">
    <cfRule type="cellIs" dxfId="57" priority="6" stopIfTrue="1" operator="greaterThan">
      <formula>0</formula>
    </cfRule>
  </conditionalFormatting>
  <conditionalFormatting sqref="AL20">
    <cfRule type="cellIs" dxfId="56" priority="7" stopIfTrue="1" operator="greaterThan">
      <formula>0</formula>
    </cfRule>
  </conditionalFormatting>
  <conditionalFormatting sqref="AL22">
    <cfRule type="cellIs" dxfId="55" priority="8" stopIfTrue="1" operator="greaterThan">
      <formula>0</formula>
    </cfRule>
  </conditionalFormatting>
  <conditionalFormatting sqref="AL24">
    <cfRule type="cellIs" dxfId="54" priority="9" stopIfTrue="1" operator="greaterThan">
      <formula>0</formula>
    </cfRule>
  </conditionalFormatting>
  <conditionalFormatting sqref="AL26">
    <cfRule type="cellIs" dxfId="53" priority="10" stopIfTrue="1" operator="greaterThan">
      <formula>0</formula>
    </cfRule>
  </conditionalFormatting>
  <conditionalFormatting sqref="AL31">
    <cfRule type="cellIs" dxfId="52" priority="11" stopIfTrue="1" operator="greaterThan">
      <formula>0</formula>
    </cfRule>
  </conditionalFormatting>
  <conditionalFormatting sqref="AL33">
    <cfRule type="cellIs" dxfId="51" priority="12" stopIfTrue="1" operator="greaterThan">
      <formula>0</formula>
    </cfRule>
  </conditionalFormatting>
  <conditionalFormatting sqref="AL35">
    <cfRule type="cellIs" dxfId="50" priority="13" stopIfTrue="1" operator="greaterThan">
      <formula>0</formula>
    </cfRule>
  </conditionalFormatting>
  <conditionalFormatting sqref="AL10">
    <cfRule type="cellIs" dxfId="49" priority="1" stopIfTrue="1" operator="greaterThan">
      <formula>0</formula>
    </cfRule>
  </conditionalFormatting>
  <dataValidations count="1">
    <dataValidation type="whole" allowBlank="1" showInputMessage="1" showErrorMessage="1" error="Not a valid number" sqref="H65478:M65478 H131014:M131014 H196550:M196550 H262086:M262086 H327622:M327622 H393158:M393158 H458694:M458694 H524230:M524230 H589766:M589766 H655302:M655302 H720838:M720838 H786374:M786374 H851910:M851910 H917446:M917446 H982982:M982982 H65476:N65476 H131012:N131012 H196548:N196548 H262084:N262084 H327620:N327620 H393156:N393156 H458692:N458692 H524228:N524228 H589764:N589764 H655300:N655300 H720836:N720836 H786372:N786372 H851908:N851908 H917444:N917444 H982980:N982980 H65474:M65474 H131010:M131010 H196546:M196546 H262082:M262082 H327618:M327618 H393154:M393154 H458690:M458690 H524226:M524226 H589762:M589762 H655298:M655298 H720834:M720834 H786370:M786370 H851906:M851906 H917442:M917442 H982978:M982978 H65472:W65472 H131008:W131008 H196544:W196544 H262080:W262080 H327616:W327616 H393152:W393152 H458688:W458688 H524224:W524224 H589760:W589760 H655296:W655296 H720832:W720832 H786368:W786368 H851904:W851904 H917440:W917440 H982976:W982976 H65467:S65467 H131003:S131003 H196539:S196539 H262075:S262075 H327611:S327611 H393147:S393147 H458683:S458683 H524219:S524219 H589755:S589755 H655291:S655291 H720827:S720827 H786363:S786363 H851899:S851899 H917435:S917435 H982971:S982971 H65465:Y65465 H131001:Y131001 H196537:Y196537 H262073:Y262073 H327609:Y327609 H393145:Y393145 H458681:Y458681 H524217:Y524217 H589753:Y589753 H655289:Y655289 H720825:Y720825 H786361:Y786361 H851897:Y851897 H917433:Y917433 H982969:Y982969 H65463:S65463 H130999:S130999 H196535:S196535 H262071:S262071 H327607:S327607 H393143:S393143 H458679:S458679 H524215:S524215 H589751:S589751 H655287:S655287 H720823:S720823 H786359:S786359 H851895:S851895 H917431:S917431 H982967:S982967 H65461:Y65461 H130997:Y130997 H196533:Y196533 H262069:Y262069 H327605:Y327605 H393141:Y393141 H458677:Y458677 H524213:Y524213 H589749:Y589749 H655285:Y655285 H720821:Y720821 H786357:Y786357 H851893:Y851893 H917429:Y917429 H982965:Y982965 H65459:S65459 H130995:S130995 H196531:S196531 H262067:S262067 H327603:S327603 H393139:S393139 H458675:S458675 H524211:S524211 H589747:S589747 H655283:S655283 H720819:S720819 H786355:S786355 H851891:S851891 H917427:S917427 H982963:S982963 H65457:W65457 H130993:W130993 H196529:W196529 H262065:W262065 H327601:W327601 H393137:W393137 H458673:W458673 H524209:W524209 H589745:W589745 H655281:W655281 H720817:W720817 H786353:W786353 H851889:W851889 H917425:W917425 H982961:W982961 H65455:S65455 H130991:S130991 H196527:S196527 H262063:S262063 H327599:S327599 H393135:S393135 H458671:S458671 H524207:S524207 H589743:S589743 H655279:S655279 H720815:S720815 H786351:S786351 H851887:S851887 H917423:S917423 H982959:S982959 H65453:S65453 H130989:S130989 H196525:S196525 H262061:S262061 H327597:S327597 H393133:S393133 H458669:S458669 H524205:S524205 H589741:S589741 H655277:S655277 H720813:S720813 H786349:S786349 H851885:S851885 H917421:S917421 H982957:S982957 H65451:W65451 H130987:W130987 H196523:W196523 H262059:W262059 H327595:W327595 H393131:W393131 H458667:W458667 H524203:W524203 H589739:W589739 H655275:W655275 H720811:W720811 H786347:W786347 H851883:W851883 H917419:W917419 H982955:W982955 H65449:W65449 H130985:W130985 H196521:W196521 H262057:W262057 H327593:W327593 H393129:W393129 H458665:W458665 H524201:W524201 H589737:W589737 H655273:W655273 H720809:W720809 H786345:W786345 H851881:W851881 H917417:W917417 H982953:W982953 H65444:AC65444 H130980:AC130980 H196516:AC196516 H262052:AC262052 H327588:AC327588 H393124:AC393124 H458660:AC458660 H524196:AC524196 H589732:AC589732 H655268:AC655268 H720804:AC720804 H786340:AC786340 H851876:AC851876 H917412:AC917412 H982948:AC982948 H65442:S65442 H130978:S130978 H196514:S196514 H262050:S262050 H327586:S327586 H393122:S393122 H458658:S458658 H524194:S524194 H589730:S589730 H655266:S655266 H720802:S720802 H786338:S786338 H851874:S851874 H917410:S917410 H982946:S982946 H65440:Y65440 H130976:Y130976 H196512:Y196512 H262048:Y262048 H327584:Y327584 H393120:Y393120 H458656:Y458656 H524192:Y524192 H589728:Y589728 H655264:Y655264 H720800:Y720800 H786336:Y786336 H851872:Y851872 H917408:Y917408 H982944:Y982944 H65438:S65438 H130974:S130974 H196510:S196510 H262046:S262046 H327582:S327582 H393118:S393118 H458654:S458654 H524190:S524190 H589726:S589726 H655262:S655262 H720798:S720798 H786334:S786334 H851870:S851870 H917406:S917406 H982942:S982942 H65436:Y65436 H130972:Y130972 H196508:Y196508 H262044:Y262044 H327580:Y327580 H393116:Y393116 H458652:Y458652 H524188:Y524188 H589724:Y589724 H655260:Y655260 H720796:Y720796 H786332:Y786332 H851868:Y851868 H917404:Y917404 H982940:Y982940 H65434:Y65434 H130970:Y130970 H196506:Y196506 H262042:Y262042 H327578:Y327578 H393114:Y393114 H458650:Y458650 H524186:Y524186 H589722:Y589722 H655258:Y655258 H720794:Y720794 H786330:Y786330 H851866:Y851866 H917402:Y917402 H982938:Y982938 H65432:S65432 H130968:S130968 H196504:S196504 H262040:S262040 H327576:S327576 H393112:S393112 H458648:S458648 H524184:S524184 H589720:S589720 H655256:S655256 H720792:S720792 H786328:S786328 H851864:S851864 H917400:S917400 H982936:S982936 H65430:S65430 H130966:S130966 H196502:S196502 H262038:S262038 H327574:S327574 H393110:S393110 H458646:S458646 H524182:S524182 H589718:S589718 H655254:S655254 H720790:S720790 H786326:S786326 H851862:S851862 H917398:S917398 H982934:S982934 H65428:W65428 H130964:W130964 H196500:W196500 H262036:W262036 H327572:W327572 H393108:W393108 H458644:W458644 H524180:W524180 H589716:W589716 H655252:W655252 H720788:W720788 H786324:W786324 H851860:W851860 H917396:W917396 H982932:W982932 H65426:W65426 H130962:W130962 H196498:W196498 H262034:W262034 H327570:W327570 H393106:W393106 H458642:W458642 H524178:W524178 H589714:W589714 H655250:W655250 H720786:W720786 H786322:W786322 H851858:W851858 H917394:W917394 H982930:W982930 H65424:S65424 H130960:S130960 H196496:S196496 H262032:S262032 H327568:S327568 H393104:S393104 H458640:S458640 H524176:S524176 H589712:S589712 H655248:S655248 H720784:S720784 H786320:S786320 H851856:S851856 H917392:S917392 H982928:S982928 H65422:W65422 H130958:W130958 H196494:W196494 H262030:W262030 H327566:W327566 H393102:W393102 H458638:W458638 H524174:W524174 H589710:W589710 H655246:W655246 H720782:W720782 H786318:W786318 H851854:W851854 H917390:W917390 H982926:W982926 H65420:S65420 H130956:S130956 H196492:S196492 H262028:S262028 H327564:S327564 H393100:S393100 H458636:S458636 H524172:S524172 H589708:S589708 H655244:S655244 H720780:S720780 H786316:S786316 H851852:S851852 H917388:S917388 H982924:S982924 H65418:S65418 H130954:S130954 H196490:S196490 H262026:S262026 H327562:S327562 H393098:S393098 H458634:S458634 H524170:S524170 H589706:S589706 H655242:S655242 H720778:S720778 H786314:S786314 H851850:S851850 H917386:S917386 H982922:S982922 H65413:O65413 H130949:O130949 H196485:O196485 H262021:O262021 H327557:O327557 H393093:O393093 H458629:O458629 H524165:O524165 H589701:O589701 H655237:O655237 H720773:O720773 H786309:O786309 H851845:O851845 H917381:O917381 H982917:O982917 H65411:O65411 H130947:O130947 H196483:O196483 H262019:O262019 H327555:O327555 H393091:O393091 H458627:O458627 H524163:O524163 H589699:O589699 H655235:O655235 H720771:O720771 H786307:O786307 H851843:O851843 H917379:O917379 H982915:O982915 H65409:K65409 H130945:K130945 H196481:K196481 H262017:K262017 H327553:K327553 H393089:K393089 H458625:K458625 H524161:K524161 H589697:K589697 H655233:K655233 H720769:K720769 H786305:K786305 H851841:K851841 H917377:K917377 H982913:K982913 H65407:K65407 H130943:K130943 H196479:K196479 H262015:K262015 H327551:K327551 H393087:K393087 H458623:K458623 H524159:K524159 H589695:K589695 H655231:K655231 H720767:K720767 H786303:K786303 H851839:K851839 H917375:K917375 H982911:K982911 H65405:K65405 H130941:K130941 H196477:K196477 H262013:K262013 H327549:K327549 H393085:K393085 H458621:K458621 H524157:K524157 H589693:K589693 H655229:K655229 H720765:K720765 H786301:K786301 H851837:K851837 H917373:K917373 H982909:K982909 H65403:Q65403 H130939:Q130939 H196475:Q196475 H262011:Q262011 H327547:Q327547 H393083:Q393083 H458619:Q458619 H524155:Q524155 H589691:Q589691 H655227:Q655227 H720763:Q720763 H786299:Q786299 H851835:Q851835 H917371:Q917371 H982907:Q982907 H65401:Q65401 H130937:Q130937 H196473:Q196473 H262009:Q262009 H327545:Q327545 H393081:Q393081 H458617:Q458617 H524153:Q524153 H589689:Q589689 H655225:Q655225 H720761:Q720761 H786297:Q786297 H851833:Q851833 H917369:Q917369 H982905:Q982905 H65399:Q65399 H130935:Q130935 H196471:Q196471 H262007:Q262007 H327543:Q327543 H393079:Q393079 H458615:Q458615 H524151:Q524151 H589687:Q589687 H655223:Q655223 H720759:Q720759 H786295:Q786295 H851831:Q851831 H917367:Q917367 H982903:Q982903 H65397:Y65397 H130933:Y130933 H196469:Y196469 H262005:Y262005 H327541:Y327541 H393077:Y393077 H458613:Y458613 H524149:Y524149 H589685:Y589685 H655221:Y655221 H720757:Y720757 H786293:Y786293 H851829:Y851829 H917365:Y917365 H982901:Y982901 H65395:S65395 H130931:S130931 H196467:S196467 H262003:S262003 H327539:S327539 H393075:S393075 H458611:S458611 H524147:S524147 H589683:S589683 H655219:S655219 H720755:S720755 H786291:S786291 H851827:S851827 H917363:S917363 H982899:S982899 H65393:S65393 H130929:S130929 H196465:S196465 H262001:S262001 H327537:S327537 H393073:S393073 H458609:S458609 H524145:S524145 H589681:S589681 H655217:S655217 H720753:S720753 H786289:S786289 H851825:S851825 H917361:S917361 H982897:S982897 H65391:S65391 H130927:S130927 H196463:S196463 H261999:S261999 H327535:S327535 H393071:S393071 H458607:S458607 H524143:S524143 H589679:S589679 H655215:S655215 H720751:S720751 H786287:S786287 H851823:S851823 H917359:S917359 H982895:S982895 H35:W35 H65389:W65389 H130925:W130925 H196461:W196461 H261997:W261997 H327533:W327533 H393069:W393069 H458605:W458605 H524141:W524141 H589677:W589677 H655213:W655213 H720749:W720749 H786285:W786285 H851821:W851821 H917357:W917357 H982893:W982893 H33:W33 H65387:W65387 H130923:W130923 H196459:W196459 H261995:W261995 H327531:W327531 H393067:W393067 H458603:W458603 H524139:W524139 H589675:W589675 H655211:W655211 H720747:W720747 H786283:W786283 H851819:W851819 H917355:W917355 H982891:W982891 H31:W31 H65385:W65385 H130921:W130921 H196457:W196457 H261993:W261993 H327529:W327529 H393065:W393065 H458601:W458601 H524137:W524137 H589673:W589673 H655209:W655209 H720745:W720745 H786281:W786281 H851817:W851817 H917353:W917353 H982889:W982889 H65380:S65380 H130916:S130916 H196452:S196452 H261988:S261988 H327524:S327524 H393060:S393060 H458596:S458596 H524132:S524132 H589668:S589668 H655204:S655204 H720740:S720740 H786276:S786276 H851812:S851812 H917348:S917348 H982884:S982884 H65378:S65378 H130914:S130914 H196450:S196450 H261986:S261986 H327522:S327522 H393058:S393058 H458594:S458594 H524130:S524130 H589666:S589666 H655202:S655202 H720738:S720738 H786274:S786274 H851810:S851810 H917346:S917346 H982882:S982882 H65376:S65376 H130912:S130912 H196448:S196448 H261984:S261984 H327520:S327520 H393056:S393056 H458592:S458592 H524128:S524128 H589664:S589664 H655200:S655200 H720736:S720736 H786272:S786272 H851808:S851808 H917344:S917344 H982880:S982880 H65374:S65374 H130910:S130910 H196446:S196446 H261982:S261982 H327518:S327518 H393054:S393054 H458590:S458590 H524126:S524126 H589662:S589662 H655198:S655198 H720734:S720734 H786270:S786270 H851806:S851806 H917342:S917342 H982878:S982878 H65372:S65372 H130908:S130908 H196444:S196444 H261980:S261980 H327516:S327516 H393052:S393052 H458588:S458588 H524124:S524124 H589660:S589660 H655196:S655196 H720732:S720732 H786268:S786268 H851804:S851804 H917340:S917340 H982876:S982876 H65370:S65370 H130906:S130906 H196442:S196442 H261978:S261978 H327514:S327514 H393050:S393050 H458586:S458586 H524122:S524122 H589658:S589658 H655194:S655194 H720730:S720730 H786266:S786266 H851802:S851802 H917338:S917338 H982874:S982874 H65368:S65368 H130904:S130904 H196440:S196440 H261976:S261976 H327512:S327512 H393048:S393048 H458584:S458584 H524120:S524120 H589656:S589656 H655192:S655192 H720728:S720728 H786264:S786264 H851800:S851800 H917336:S917336 H982872:S982872 H65366:S65366 H130902:S130902 H196438:S196438 H261974:S261974 H327510:S327510 H393046:S393046 H458582:S458582 H524118:S524118 H589654:S589654 H655190:S655190 H720726:S720726 H786262:S786262 H851798:S851798 H917334:S917334 H982870:S982870 H65364:S65364 H130900:S130900 H196436:S196436 H261972:S261972 H327508:S327508 H393044:S393044 H458580:S458580 H524116:S524116 H589652:S589652 H655188:S655188 H720724:S720724 H786260:S786260 H851796:S851796 H917332:S917332 H982868:S982868 H65362:S65362 H130898:S130898 H196434:S196434 H261970:S261970 H327506:S327506 H393042:S393042 H458578:S458578 H524114:S524114 H589650:S589650 H655186:S655186 H720722:S720722 H786258:S786258 H851794:S851794 H917330:S917330 H982866:S982866 H65360:S65360 H130896:S130896 H196432:S196432 H261968:S261968 H327504:S327504 H393040:S393040 H458576:S458576 H524112:S524112 H589648:S589648 H655184:S655184 H720720:S720720 H786256:S786256 H851792:S851792 H917328:S917328 H982864:S982864 H65358:S65358 H130894:S130894 H196430:S196430 H261966:S261966 H327502:S327502 H393038:S393038 H458574:S458574 H524110:S524110 H589646:S589646 H655182:S655182 H720718:S720718 H786254:S786254 H851790:S851790 H917326:S917326 H982862:S982862 H65356:S65356 H130892:S130892 H196428:S196428 H261964:S261964 H327500:S327500 H393036:S393036 H458572:S458572 H524108:S524108 H589644:S589644 H655180:S655180 H720716:S720716 H786252:S786252 H851788:S851788 H917324:S917324 H982860:S982860 H65354:S65354 H130890:S130890 H196426:S196426 H261962:S261962 H327498:S327498 H393034:S393034 H458570:S458570 H524106:S524106 H589642:S589642 H655178:S655178 H720714:S720714 H786250:S786250 H851786:S851786 H917322:S917322 H982858:S982858 H65352:S65352 H130888:S130888 H196424:S196424 H261960:S261960 H327496:S327496 H393032:S393032 H458568:S458568 H524104:S524104 H589640:S589640 H655176:S655176 H720712:S720712 H786248:S786248 H851784:S851784 H917320:S917320 H982856:S982856 H65350:S65350 H130886:S130886 H196422:S196422 H261958:S261958 H327494:S327494 H393030:S393030 H458566:S458566 H524102:S524102 H589638:S589638 H655174:S655174 H720710:S720710 H786246:S786246 H851782:S851782 H917318:S917318 H982854:S982854 H65348:S65348 H130884:S130884 H196420:S196420 H261956:S261956 H327492:S327492 H393028:S393028 H458564:S458564 H524100:S524100 H589636:S589636 H655172:S655172 H720708:S720708 H786244:S786244 H851780:S851780 H917316:S917316 H982852:S982852 H65346:S65346 H130882:S130882 H196418:S196418 H261954:S261954 H327490:S327490 H393026:S393026 H458562:S458562 H524098:S524098 H589634:S589634 H655170:S655170 H720706:S720706 H786242:S786242 H851778:S851778 H917314:S917314 H982850:S982850 H65344:S65344 H130880:S130880 H196416:S196416 H261952:S261952 H327488:S327488 H393024:S393024 H458560:S458560 H524096:S524096 H589632:S589632 H655168:S655168 H720704:S720704 H786240:S786240 H851776:S851776 H917312:S917312 H982848:S982848 H65342:S65342 H130878:S130878 H196414:S196414 H261950:S261950 H327486:S327486 H393022:S393022 H458558:S458558 H524094:S524094 H589630:S589630 H655166:S655166 H720702:S720702 H786238:S786238 H851774:S851774 H917310:S917310 H982846:S982846 H65340:S65340 H130876:S130876 H196412:S196412 H261948:S261948 H327484:S327484 H393020:S393020 H458556:S458556 H524092:S524092 H589628:S589628 H655164:S655164 H720700:S720700 H786236:S786236 H851772:S851772 H917308:S917308 H982844:S982844 H65338:S65338 H130874:S130874 H196410:S196410 H261946:S261946 H327482:S327482 H393018:S393018 H458554:S458554 H524090:S524090 H589626:S589626 H655162:S655162 H720698:S720698 H786234:S786234 H851770:S851770 H917306:S917306 H982842:S982842 H65333:S65333 H130869:S130869 H196405:S196405 H261941:S261941 H327477:S327477 H393013:S393013 H458549:S458549 H524085:S524085 H589621:S589621 H655157:S655157 H720693:S720693 H786229:S786229 H851765:S851765 H917301:S917301 H982837:S982837 H65331:S65331 H130867:S130867 H196403:S196403 H261939:S261939 H327475:S327475 H393011:S393011 H458547:S458547 H524083:S524083 H589619:S589619 H655155:S655155 H720691:S720691 H786227:S786227 H851763:S851763 H917299:S917299 H982835:S982835 H65329:S65329 H130865:S130865 H196401:S196401 H261937:S261937 H327473:S327473 H393009:S393009 H458545:S458545 H524081:S524081 H589617:S589617 H655153:S655153 H720689:S720689 H786225:S786225 H851761:S851761 H917297:S917297 H982833:S982833 H65327:S65327 H130863:S130863 H196399:S196399 H261935:S261935 H327471:S327471 H393007:S393007 H458543:S458543 H524079:S524079 H589615:S589615 H655151:S655151 H720687:S720687 H786223:S786223 H851759:S851759 H917295:S917295 H982831:S982831 H65325:S65325 H130861:S130861 H196397:S196397 H261933:S261933 H327469:S327469 H393005:S393005 H458541:S458541 H524077:S524077 H589613:S589613 H655149:S655149 H720685:S720685 H786221:S786221 H851757:S851757 H917293:S917293 H982829:S982829 H65323:S65323 H130859:S130859 H196395:S196395 H261931:S261931 H327467:S327467 H393003:S393003 H458539:S458539 H524075:S524075 H589611:S589611 H655147:S655147 H720683:S720683 H786219:S786219 H851755:S851755 H917291:S917291 H982827:S982827 H65321:S65321 H130857:S130857 H196393:S196393 H261929:S261929 H327465:S327465 H393001:S393001 H458537:S458537 H524073:S524073 H589609:S589609 H655145:S655145 H720681:S720681 H786217:S786217 H851753:S851753 H917289:S917289 H982825:S982825 H65316:W65316 H130852:W130852 H196388:W196388 H261924:W261924 H327460:W327460 H392996:W392996 H458532:W458532 H524068:W524068 H589604:W589604 H655140:W655140 H720676:W720676 H786212:W786212 H851748:W851748 H917284:W917284 H982820:W982820 H65314:W65314 H130850:W130850 H196386:W196386 H261922:W261922 H327458:W327458 H392994:W392994 H458530:W458530 H524066:W524066 H589602:W589602 H655138:W655138 H720674:W720674 H786210:W786210 H851746:W851746 H917282:W917282 H982818:W982818 H65312:W65312 H130848:W130848 H196384:W196384 H261920:W261920 H327456:W327456 H392992:W392992 H458528:W458528 H524064:W524064 H589600:W589600 H655136:W655136 H720672:W720672 H786208:W786208 H851744:W851744 H917280:W917280 H982816:W982816 H65310:W65310 H130846:W130846 H196382:W196382 H261918:W261918 H327454:W327454 H392990:W392990 H458526:W458526 H524062:W524062 H589598:W589598 H655134:W655134 H720670:W720670 H786206:W786206 H851742:W851742 H917278:W917278 H982814:W982814 H65308:W65308 H130844:W130844 H196380:W196380 H261916:W261916 H327452:W327452 H392988:W392988 H458524:W458524 H524060:W524060 H589596:W589596 H655132:W655132 H720668:W720668 H786204:W786204 H851740:W851740 H917276:W917276 H982812:W982812 H65306:W65306 H130842:W130842 H196378:W196378 H261914:W261914 H327450:W327450 H392986:W392986 H458522:W458522 H524058:W524058 H589594:W589594 H655130:W655130 H720666:W720666 H786202:W786202 H851738:W851738 H917274:W917274 H982810:W982810 H65304:W65304 H130840:W130840 H196376:W196376 H261912:W261912 H327448:W327448 H392984:W392984 H458520:W458520 H524056:W524056 H589592:W589592 H655128:W655128 H720664:W720664 H786200:W786200 H851736:W851736 H917272:W917272 H982808:W982808 H65302:W65302 H130838:W130838 H196374:W196374 H261910:W261910 H327446:W327446 H392982:W392982 H458518:W458518 H524054:W524054 H589590:W589590 H655126:W655126 H720662:W720662 H786198:W786198 H851734:W851734 H917270:W917270 H982806:W982806 H65300:W65300 H130836:W130836 H196372:W196372 H261908:W261908 H327444:W327444 H392980:W392980 H458516:W458516 H524052:W524052 H589588:W589588 H655124:W655124 H720660:W720660 H786196:W786196 H851732:W851732 H917268:W917268 H982804:W982804 H65298:W65298 H130834:W130834 H196370:W196370 H261906:W261906 H327442:W327442 H392978:W392978 H458514:W458514 H524050:W524050 H589586:W589586 H655122:W655122 H720658:W720658 H786194:W786194 H851730:W851730 H917266:W917266 H982802:W982802 H65296:S65296 H130832:S130832 H196368:S196368 H261904:S261904 H327440:S327440 H392976:S392976 H458512:S458512 H524048:S524048 H589584:S589584 H655120:S655120 H720656:S720656 H786192:S786192 H851728:S851728 H917264:S917264 H982800:S982800 H65294:Y65294 H130830:Y130830 H196366:Y196366 H261902:Y261902 H327438:Y327438 H392974:Y392974 H458510:Y458510 H524046:Y524046 H589582:Y589582 H655118:Y655118 H720654:Y720654 H786190:Y786190 H851726:Y851726 H917262:Y917262 H982798:Y982798 H65292:Y65292 H130828:Y130828 H196364:Y196364 H261900:Y261900 H327436:Y327436 H392972:Y392972 H458508:Y458508 H524044:Y524044 H589580:Y589580 H655116:Y655116 H720652:Y720652 H786188:Y786188 H851724:Y851724 H917260:Y917260 H982796:Y982796 H65290:Y65290 H130826:Y130826 H196362:Y196362 H261898:Y261898 H327434:Y327434 H392970:Y392970 H458506:Y458506 H524042:Y524042 H589578:Y589578 H655114:Y655114 H720650:Y720650 H786186:Y786186 H851722:Y851722 H917258:Y917258 H982794:Y982794 H65288:W65288 H130824:W130824 H196360:W196360 H261896:W261896 H327432:W327432 H392968:W392968 H458504:W458504 H524040:W524040 H589576:W589576 H655112:W655112 H720648:W720648 H786184:W786184 H851720:W851720 H917256:W917256 H982792:W982792 H65286:W65286 H130822:W130822 H196358:W196358 H261894:W261894 H327430:W327430 H392966:W392966 H458502:W458502 H524038:W524038 H589574:W589574 H655110:W655110 H720646:W720646 H786182:W786182 H851718:W851718 H917254:W917254 H982790:W982790 H65284:W65284 H130820:W130820 H196356:W196356 H261892:W261892 H327428:W327428 H392964:W392964 H458500:W458500 H524036:W524036 H589572:W589572 H655108:W655108 H720644:W720644 H786180:W786180 H851716:W851716 H917252:W917252 H982788:W982788 H65282:W65282 H130818:W130818 H196354:W196354 H261890:W261890 H327426:W327426 H392962:W392962 H458498:W458498 H524034:W524034 H589570:W589570 H655106:W655106 H720642:W720642 H786178:W786178 H851714:W851714 H917250:W917250 H982786:W982786 H65280:W65280 H130816:W130816 H196352:W196352 H261888:W261888 H327424:W327424 H392960:W392960 H458496:W458496 H524032:W524032 H589568:W589568 H655104:W655104 H720640:W720640 H786176:W786176 H851712:W851712 H917248:W917248 H982784:W982784 H65278:W65278 H130814:W130814 H196350:W196350 H261886:W261886 H327422:W327422 H392958:W392958 H458494:W458494 H524030:W524030 H589566:W589566 H655102:W655102 H720638:W720638 H786174:W786174 H851710:W851710 H917246:W917246 H982782:W982782 H65276:W65276 H130812:W130812 H196348:W196348 H261884:W261884 H327420:W327420 H392956:W392956 H458492:W458492 H524028:W524028 H589564:W589564 H655100:W655100 H720636:W720636 H786172:W786172 H851708:W851708 H917244:W917244 H982780:W982780 H65274:W65274 H130810:W130810 H196346:W196346 H261882:W261882 H327418:W327418 H392954:W392954 H458490:W458490 H524026:W524026 H589562:W589562 H655098:W655098 H720634:W720634 H786170:W786170 H851706:W851706 H917242:W917242 H982778:W982778 H65272:W65272 H130808:W130808 H196344:W196344 H261880:W261880 H327416:W327416 H392952:W392952 H458488:W458488 H524024:W524024 H589560:W589560 H655096:W655096 H720632:W720632 H786168:W786168 H851704:W851704 H917240:W917240 H982776:W982776 H65270:W65270 H130806:W130806 H196342:W196342 H261878:W261878 H327414:W327414 H392950:W392950 H458486:W458486 H524022:W524022 H589558:W589558 H655094:W655094 H720630:W720630 H786166:W786166 H851702:W851702 H917238:W917238 H982774:W982774 H65268:W65268 H130804:W130804 H196340:W196340 H261876:W261876 H327412:W327412 H392948:W392948 H458484:W458484 H524020:W524020 H589556:W589556 H655092:W655092 H720628:W720628 H786164:W786164 H851700:W851700 H917236:W917236 H982772:W982772 H26:W26 H65263:W65263 H130799:W130799 H196335:W196335 H261871:W261871 H327407:W327407 H392943:W392943 H458479:W458479 H524015:W524015 H589551:W589551 H655087:W655087 H720623:W720623 H786159:W786159 H851695:W851695 H917231:W917231 H982767:W982767 H24:U24 H65261:U65261 H130797:U130797 H196333:U196333 H261869:U261869 H327405:U327405 H392941:U392941 H458477:U458477 H524013:U524013 H589549:U589549 H655085:U655085 H720621:U720621 H786157:U786157 H851693:U851693 H917229:U917229 H982765:U982765 H22:W22 H65259:W65259 H130795:W130795 H196331:W196331 H261867:W261867 H327403:W327403 H392939:W392939 H458475:W458475 H524011:W524011 H589547:W589547 H655083:W655083 H720619:W720619 H786155:W786155 H851691:W851691 H917227:W917227 H982763:W982763 H20:U20 H65257:U65257 H130793:U130793 H196329:U196329 H261865:U261865 H327401:U327401 H392937:U392937 H458473:U458473 H524009:U524009 H589545:U589545 H655081:U655081 H720617:U720617 H786153:U786153 H851689:U851689 H917225:U917225 H982761:U982761 H18:N18 H65255:N65255 H130791:N130791 H196327:N196327 H261863:N261863 H327399:N327399 H392935:N392935 H458471:N458471 H524007:N524007 H589543:N589543 H655079:N655079 H720615:N720615 H786151:N786151 H851687:N851687 H917223:N917223 H982759:N982759 H16:N16 H65253:N65253 H130789:N130789 H196325:N196325 H261861:N261861 H327397:N327397 H392933:N392933 H458469:N458469 H524005:N524005 H589541:N589541 H655077:N655077 H720613:N720613 H786149:N786149 H851685:N851685 H917221:N917221 H982757:N982757 H14:O14 H65251:O65251 H130787:O130787 H196323:O196323 H261859:O261859 H327395:O327395 H392931:O392931 H458467:O458467 H524003:O524003 H589539:O589539 H655075:O655075 H720611:O720611 H786147:O786147 H851683:O851683 H917219:O917219 H982755:O982755 H12:O12 H65249:O65249 H130785:O130785 H196321:O196321 H261857:O261857 H327393:O327393 H392929:O392929 H458465:O458465 H524001:O524001 H589537:O589537 H655073:O655073 H720609:O720609 H786145:O786145 H851681:O851681 H917217:O917217 H982753:O982753 H10:N10 H65247:N65247 H130783:N130783 H196319:N196319 H261855:N261855 H327391:N327391 H392927:N392927 H458463:N458463 H523999:N523999 H589535:N589535 H655071:N655071 H720607:N720607 H786143:N786143 H851679:N851679 H917215:N917215 H982751:N982751 H65245:O65245 H130781:O130781 H196317:O196317 H261853:O261853 H327389:O327389 H392925:O392925 H458461:O458461 H523997:O523997 H589533:O589533 H655069:O655069 H720605:O720605 H786141:O786141 H851677:O851677 H917213:O917213 H982749:O982749 H65243:O65243 H130779:O130779 H196315:O196315 H261851:O261851 H327387:O327387 H392923:O392923 H458459:O458459 H523995:O523995 H589531:O589531 H655067:O655067 H720603:O720603 H786139:O786139 H851675:O851675 H917211:O917211 H982747:O982747 H65241:O65241 H130777:O130777 H196313:O196313 H261849:O261849 H327385:O327385 H392921:O392921 H458457:O458457 H523993:O523993 H589529:O589529 H655065:O655065 H720601:O720601 H786137:O786137 H851673:O851673 H917209:O917209 H982745:O982745 H65239:O65239 H130775:O130775 H196311:O196311 H261847:O261847 H327383:O327383 H392919:O392919 H458455:O458455 H523991:O523991 H589527:O589527 H655063:O655063 H720599:O720599 H786135:O786135 H851671:O851671 H917207:O917207 H982743:O982743 H65237:N65237 H130773:N130773 H196309:N196309 H261845:N261845 H327381:N327381 H392917:N392917 H458453:N458453 H523989:N523989 H589525:N589525 H655061:N655061 H720597:N720597 H786133:N786133 H851669:N851669 H917205:N917205 H982741:N982741 H37:Y37" xr:uid="{71DC7062-6EC8-4CB0-891F-0CE0F26E9DF4}">
      <formula1>1</formula1>
      <formula2>10000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82FE-2D71-4A2E-A644-0AAF92952E66}">
  <dimension ref="A1:AR27"/>
  <sheetViews>
    <sheetView workbookViewId="0">
      <selection sqref="A1:AR1048576"/>
    </sheetView>
  </sheetViews>
  <sheetFormatPr defaultRowHeight="15" x14ac:dyDescent="0.25"/>
  <cols>
    <col min="1" max="1" width="7.42578125" style="8" bestFit="1" customWidth="1"/>
    <col min="2" max="2" width="29.7109375" style="8" bestFit="1" customWidth="1"/>
    <col min="3" max="3" width="0" style="8" hidden="1" customWidth="1"/>
    <col min="4" max="4" width="3.85546875" style="8" bestFit="1" customWidth="1"/>
    <col min="5" max="7" width="0" style="8" hidden="1" customWidth="1"/>
    <col min="8" max="8" width="3.7109375" style="8" bestFit="1" customWidth="1"/>
    <col min="9" max="15" width="3.5703125" style="8" bestFit="1" customWidth="1"/>
    <col min="16" max="37" width="0" style="8" hidden="1" customWidth="1"/>
    <col min="38" max="38" width="4.140625" style="8" bestFit="1" customWidth="1"/>
    <col min="39" max="39" width="10.42578125" style="16" bestFit="1" customWidth="1"/>
    <col min="40" max="41" width="8.7109375" style="8" hidden="1" customWidth="1"/>
    <col min="42" max="42" width="10.140625" style="16" bestFit="1" customWidth="1"/>
    <col min="43" max="44" width="12.7109375" style="16" customWidth="1"/>
  </cols>
  <sheetData>
    <row r="1" spans="1:44" x14ac:dyDescent="0.25">
      <c r="B1" s="15"/>
      <c r="AO1" s="17" t="s">
        <v>8</v>
      </c>
    </row>
    <row r="2" spans="1:44" x14ac:dyDescent="0.25">
      <c r="AO2" s="18">
        <v>0</v>
      </c>
    </row>
    <row r="3" spans="1:44" x14ac:dyDescent="0.25">
      <c r="AQ3" s="19"/>
    </row>
    <row r="4" spans="1:44" x14ac:dyDescent="0.25">
      <c r="AL4" s="20" t="s">
        <v>9</v>
      </c>
      <c r="AQ4" s="21"/>
      <c r="AR4" s="22" t="s">
        <v>10</v>
      </c>
    </row>
    <row r="5" spans="1:44" x14ac:dyDescent="0.25">
      <c r="AL5" s="23">
        <f>SUM(AL7:AL27)</f>
        <v>0</v>
      </c>
      <c r="AQ5" s="21"/>
      <c r="AR5" s="24">
        <f>SUM(AR7:AR27)</f>
        <v>0</v>
      </c>
    </row>
    <row r="7" spans="1:44" ht="45.75" x14ac:dyDescent="0.25">
      <c r="A7" s="8" t="s">
        <v>11</v>
      </c>
      <c r="B7" s="8" t="s">
        <v>12</v>
      </c>
      <c r="C7" s="8" t="s">
        <v>13</v>
      </c>
      <c r="D7" s="8" t="s">
        <v>14</v>
      </c>
      <c r="E7" s="8" t="s">
        <v>15</v>
      </c>
      <c r="F7" s="8" t="s">
        <v>16</v>
      </c>
      <c r="G7" s="8" t="s">
        <v>17</v>
      </c>
      <c r="H7" s="25" t="s">
        <v>18</v>
      </c>
      <c r="I7" s="25"/>
      <c r="J7" s="25"/>
      <c r="K7" s="25"/>
      <c r="L7" s="25"/>
      <c r="M7" s="25"/>
      <c r="N7" s="25"/>
      <c r="O7" s="25"/>
      <c r="AL7" s="8" t="s">
        <v>9</v>
      </c>
      <c r="AM7" s="26" t="s">
        <v>19</v>
      </c>
      <c r="AN7" s="27" t="s">
        <v>20</v>
      </c>
      <c r="AO7" s="27" t="s">
        <v>21</v>
      </c>
      <c r="AP7" s="28" t="s">
        <v>22</v>
      </c>
      <c r="AQ7" s="29" t="s">
        <v>23</v>
      </c>
      <c r="AR7" s="28" t="s">
        <v>24</v>
      </c>
    </row>
    <row r="8" spans="1:44" ht="15.75" thickBot="1" x14ac:dyDescent="0.3">
      <c r="A8" s="30"/>
      <c r="B8" s="20" t="s">
        <v>25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4" t="s">
        <v>231</v>
      </c>
      <c r="I9" s="34" t="s">
        <v>232</v>
      </c>
      <c r="J9" s="34" t="s">
        <v>233</v>
      </c>
      <c r="K9" s="34" t="s">
        <v>126</v>
      </c>
      <c r="L9" s="34" t="s">
        <v>106</v>
      </c>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234</v>
      </c>
      <c r="B10" s="23" t="s">
        <v>235</v>
      </c>
      <c r="C10" s="38" t="s">
        <v>29</v>
      </c>
      <c r="D10" s="8" t="s">
        <v>236</v>
      </c>
      <c r="H10" s="39"/>
      <c r="I10" s="39"/>
      <c r="J10" s="39"/>
      <c r="K10" s="39"/>
      <c r="L10" s="39"/>
      <c r="AL10" s="8">
        <f>SUM(H10:AJ10)</f>
        <v>0</v>
      </c>
      <c r="AM10" s="40">
        <v>750</v>
      </c>
      <c r="AN10" s="41">
        <v>0</v>
      </c>
      <c r="AO10" s="18">
        <f>$AS$2</f>
        <v>0</v>
      </c>
      <c r="AP10" s="42">
        <f>AM10-(AM10*0.2)</f>
        <v>600</v>
      </c>
      <c r="AQ10" s="40">
        <f>AM10-(AM10*0.28)</f>
        <v>540</v>
      </c>
      <c r="AR10" s="43">
        <f>AQ10*AL10</f>
        <v>0</v>
      </c>
    </row>
    <row r="11" spans="1:44" x14ac:dyDescent="0.25">
      <c r="A11" s="37"/>
      <c r="H11" s="44" t="s">
        <v>231</v>
      </c>
      <c r="I11" s="44" t="s">
        <v>232</v>
      </c>
      <c r="J11" s="44" t="s">
        <v>233</v>
      </c>
      <c r="K11" s="44" t="s">
        <v>126</v>
      </c>
      <c r="L11" s="44" t="s">
        <v>106</v>
      </c>
      <c r="AM11" s="42"/>
      <c r="AP11" s="42"/>
      <c r="AQ11" s="42"/>
      <c r="AR11" s="45"/>
    </row>
    <row r="12" spans="1:44" x14ac:dyDescent="0.25">
      <c r="A12" s="37" t="s">
        <v>237</v>
      </c>
      <c r="B12" s="23" t="s">
        <v>238</v>
      </c>
      <c r="C12" s="38" t="s">
        <v>29</v>
      </c>
      <c r="D12" s="8" t="s">
        <v>236</v>
      </c>
      <c r="H12" s="39"/>
      <c r="I12" s="39"/>
      <c r="J12" s="39"/>
      <c r="K12" s="39"/>
      <c r="L12" s="39"/>
      <c r="AL12" s="8">
        <f>SUM(H12:AJ12)</f>
        <v>0</v>
      </c>
      <c r="AM12" s="40">
        <v>550</v>
      </c>
      <c r="AN12" s="41">
        <v>0</v>
      </c>
      <c r="AO12" s="18">
        <f>$AS$2</f>
        <v>0</v>
      </c>
      <c r="AP12" s="42">
        <f>AM12-(AM12*0.2)</f>
        <v>440</v>
      </c>
      <c r="AQ12" s="40">
        <f>AM12-(AM12*0.28)</f>
        <v>396</v>
      </c>
      <c r="AR12" s="43">
        <f>AQ12*AL12</f>
        <v>0</v>
      </c>
    </row>
    <row r="13" spans="1:44" x14ac:dyDescent="0.25">
      <c r="A13" s="37"/>
      <c r="H13" s="44" t="s">
        <v>231</v>
      </c>
      <c r="I13" s="44" t="s">
        <v>232</v>
      </c>
      <c r="J13" s="44" t="s">
        <v>233</v>
      </c>
      <c r="K13" s="44" t="s">
        <v>126</v>
      </c>
      <c r="L13" s="44" t="s">
        <v>106</v>
      </c>
      <c r="M13" s="44" t="s">
        <v>239</v>
      </c>
      <c r="AM13" s="42"/>
      <c r="AP13" s="42"/>
      <c r="AQ13" s="42"/>
      <c r="AR13" s="45"/>
    </row>
    <row r="14" spans="1:44" x14ac:dyDescent="0.25">
      <c r="A14" s="37" t="s">
        <v>240</v>
      </c>
      <c r="B14" s="23" t="s">
        <v>241</v>
      </c>
      <c r="C14" s="38" t="s">
        <v>29</v>
      </c>
      <c r="D14" s="8" t="s">
        <v>186</v>
      </c>
      <c r="H14" s="39"/>
      <c r="I14" s="39"/>
      <c r="J14" s="39"/>
      <c r="K14" s="39"/>
      <c r="L14" s="39"/>
      <c r="M14" s="39"/>
      <c r="AL14" s="8">
        <f>SUM(H14:AJ14)</f>
        <v>0</v>
      </c>
      <c r="AM14" s="40">
        <v>330</v>
      </c>
      <c r="AN14" s="41">
        <v>0</v>
      </c>
      <c r="AO14" s="18">
        <f>$AS$2</f>
        <v>0</v>
      </c>
      <c r="AP14" s="42">
        <f>AM14-(AM14*0.2)</f>
        <v>264</v>
      </c>
      <c r="AQ14" s="40">
        <f>AM14-(AM14*0.28)</f>
        <v>237.6</v>
      </c>
      <c r="AR14" s="43">
        <f>AQ14*AL14</f>
        <v>0</v>
      </c>
    </row>
    <row r="15" spans="1:44" x14ac:dyDescent="0.25">
      <c r="A15" s="37"/>
      <c r="H15" s="44" t="s">
        <v>231</v>
      </c>
      <c r="I15" s="44" t="s">
        <v>232</v>
      </c>
      <c r="J15" s="44" t="s">
        <v>233</v>
      </c>
      <c r="K15" s="44" t="s">
        <v>126</v>
      </c>
      <c r="L15" s="44" t="s">
        <v>106</v>
      </c>
      <c r="M15" s="44" t="s">
        <v>239</v>
      </c>
      <c r="AM15" s="42"/>
      <c r="AP15" s="42"/>
      <c r="AQ15" s="42"/>
      <c r="AR15" s="45"/>
    </row>
    <row r="16" spans="1:44" x14ac:dyDescent="0.25">
      <c r="A16" s="37" t="s">
        <v>242</v>
      </c>
      <c r="B16" s="23" t="s">
        <v>243</v>
      </c>
      <c r="C16" s="38" t="s">
        <v>29</v>
      </c>
      <c r="D16" s="8" t="s">
        <v>186</v>
      </c>
      <c r="H16" s="39"/>
      <c r="I16" s="39"/>
      <c r="J16" s="39"/>
      <c r="K16" s="39"/>
      <c r="L16" s="39"/>
      <c r="M16" s="39"/>
      <c r="AL16" s="8">
        <f>SUM(H16:AJ16)</f>
        <v>0</v>
      </c>
      <c r="AM16" s="40">
        <v>299</v>
      </c>
      <c r="AN16" s="41">
        <v>0</v>
      </c>
      <c r="AO16" s="18">
        <f>$AS$2</f>
        <v>0</v>
      </c>
      <c r="AP16" s="42">
        <f>AM16-(AM16*0.2)</f>
        <v>239.2</v>
      </c>
      <c r="AQ16" s="40">
        <f>AM16-(AM16*0.28)</f>
        <v>215.27999999999997</v>
      </c>
      <c r="AR16" s="43">
        <f>AQ16*AL16</f>
        <v>0</v>
      </c>
    </row>
    <row r="17" spans="1:44" x14ac:dyDescent="0.25">
      <c r="A17" s="37"/>
      <c r="H17" s="44" t="s">
        <v>231</v>
      </c>
      <c r="I17" s="44" t="s">
        <v>232</v>
      </c>
      <c r="J17" s="44" t="s">
        <v>233</v>
      </c>
      <c r="K17" s="44" t="s">
        <v>126</v>
      </c>
      <c r="L17" s="44" t="s">
        <v>106</v>
      </c>
      <c r="M17" s="44" t="s">
        <v>239</v>
      </c>
      <c r="AM17" s="42"/>
      <c r="AP17" s="42"/>
      <c r="AQ17" s="42"/>
      <c r="AR17" s="45"/>
    </row>
    <row r="18" spans="1:44" ht="15.75" thickBot="1" x14ac:dyDescent="0.3">
      <c r="A18" s="48" t="s">
        <v>244</v>
      </c>
      <c r="B18" s="64" t="s">
        <v>245</v>
      </c>
      <c r="C18" s="50" t="s">
        <v>29</v>
      </c>
      <c r="D18" s="52" t="s">
        <v>186</v>
      </c>
      <c r="E18" s="52"/>
      <c r="F18" s="52"/>
      <c r="G18" s="52"/>
      <c r="H18" s="53"/>
      <c r="I18" s="53"/>
      <c r="J18" s="53"/>
      <c r="K18" s="53"/>
      <c r="L18" s="53"/>
      <c r="M18" s="53"/>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f>SUM(H18:AJ18)</f>
        <v>0</v>
      </c>
      <c r="AM18" s="54">
        <v>299</v>
      </c>
      <c r="AN18" s="55">
        <v>0</v>
      </c>
      <c r="AO18" s="56">
        <f>$AS$2</f>
        <v>0</v>
      </c>
      <c r="AP18" s="57">
        <f>AM18-(AM18*0.2)</f>
        <v>239.2</v>
      </c>
      <c r="AQ18" s="54">
        <f>AM18-(AM18*0.28)</f>
        <v>215.27999999999997</v>
      </c>
      <c r="AR18" s="58">
        <f>AQ18*AL18</f>
        <v>0</v>
      </c>
    </row>
    <row r="21" spans="1:44" ht="15.75" thickBot="1" x14ac:dyDescent="0.3">
      <c r="A21" s="30"/>
      <c r="B21" s="20" t="s">
        <v>246</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1"/>
      <c r="AN21" s="30"/>
      <c r="AO21" s="30"/>
      <c r="AP21" s="31"/>
      <c r="AQ21" s="31"/>
      <c r="AR21" s="31"/>
    </row>
    <row r="22" spans="1:44" x14ac:dyDescent="0.25">
      <c r="A22" s="32"/>
      <c r="B22" s="33"/>
      <c r="C22" s="33"/>
      <c r="D22" s="33"/>
      <c r="E22" s="33"/>
      <c r="F22" s="33"/>
      <c r="G22" s="33"/>
      <c r="H22" s="34" t="s">
        <v>247</v>
      </c>
      <c r="I22" s="34" t="s">
        <v>248</v>
      </c>
      <c r="J22" s="34" t="s">
        <v>249</v>
      </c>
      <c r="K22" s="34" t="s">
        <v>250</v>
      </c>
      <c r="L22" s="34" t="s">
        <v>251</v>
      </c>
      <c r="M22" s="34" t="s">
        <v>231</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5"/>
      <c r="AN22" s="33"/>
      <c r="AO22" s="33"/>
      <c r="AP22" s="35"/>
      <c r="AQ22" s="35"/>
      <c r="AR22" s="36"/>
    </row>
    <row r="23" spans="1:44" x14ac:dyDescent="0.25">
      <c r="A23" s="37" t="s">
        <v>252</v>
      </c>
      <c r="B23" s="23" t="s">
        <v>253</v>
      </c>
      <c r="C23" s="38" t="s">
        <v>29</v>
      </c>
      <c r="D23" s="8" t="s">
        <v>186</v>
      </c>
      <c r="H23" s="39"/>
      <c r="I23" s="39"/>
      <c r="J23" s="39"/>
      <c r="K23" s="39"/>
      <c r="L23" s="39"/>
      <c r="M23" s="39"/>
      <c r="AL23" s="8">
        <f>SUM(H23:AJ23)</f>
        <v>0</v>
      </c>
      <c r="AM23" s="40">
        <v>239</v>
      </c>
      <c r="AN23" s="41">
        <v>0</v>
      </c>
      <c r="AO23" s="18">
        <f>$AS$2</f>
        <v>0</v>
      </c>
      <c r="AP23" s="42">
        <f>AM23-(AM23*0.2)</f>
        <v>191.2</v>
      </c>
      <c r="AQ23" s="40">
        <f>AM23-(AM23*0.28)</f>
        <v>172.07999999999998</v>
      </c>
      <c r="AR23" s="43">
        <f>AQ23*AL23</f>
        <v>0</v>
      </c>
    </row>
    <row r="24" spans="1:44" x14ac:dyDescent="0.25">
      <c r="A24" s="37"/>
      <c r="H24" s="44" t="s">
        <v>247</v>
      </c>
      <c r="I24" s="44" t="s">
        <v>248</v>
      </c>
      <c r="J24" s="44" t="s">
        <v>249</v>
      </c>
      <c r="K24" s="44" t="s">
        <v>250</v>
      </c>
      <c r="L24" s="44" t="s">
        <v>251</v>
      </c>
      <c r="M24" s="44" t="s">
        <v>231</v>
      </c>
      <c r="AM24" s="42"/>
      <c r="AP24" s="42"/>
      <c r="AQ24" s="42"/>
      <c r="AR24" s="45"/>
    </row>
    <row r="25" spans="1:44" x14ac:dyDescent="0.25">
      <c r="A25" s="37" t="s">
        <v>254</v>
      </c>
      <c r="B25" s="23" t="s">
        <v>255</v>
      </c>
      <c r="C25" s="38" t="s">
        <v>29</v>
      </c>
      <c r="D25" s="8" t="s">
        <v>186</v>
      </c>
      <c r="H25" s="39"/>
      <c r="I25" s="39"/>
      <c r="J25" s="39"/>
      <c r="K25" s="39"/>
      <c r="L25" s="39"/>
      <c r="M25" s="39"/>
      <c r="AL25" s="8">
        <f>SUM(H25:AJ25)</f>
        <v>0</v>
      </c>
      <c r="AM25" s="40">
        <v>239</v>
      </c>
      <c r="AN25" s="41">
        <v>0</v>
      </c>
      <c r="AO25" s="18">
        <f>$AS$2</f>
        <v>0</v>
      </c>
      <c r="AP25" s="42">
        <f>AM25-(AM25*0.2)</f>
        <v>191.2</v>
      </c>
      <c r="AQ25" s="40">
        <f>AM25-(AM25*0.28)</f>
        <v>172.07999999999998</v>
      </c>
      <c r="AR25" s="43">
        <f>AQ25*AL25</f>
        <v>0</v>
      </c>
    </row>
    <row r="26" spans="1:44" x14ac:dyDescent="0.25">
      <c r="A26" s="37"/>
      <c r="H26" s="44" t="s">
        <v>247</v>
      </c>
      <c r="I26" s="44" t="s">
        <v>248</v>
      </c>
      <c r="J26" s="44" t="s">
        <v>249</v>
      </c>
      <c r="K26" s="44" t="s">
        <v>250</v>
      </c>
      <c r="L26" s="44" t="s">
        <v>251</v>
      </c>
      <c r="M26" s="44" t="s">
        <v>231</v>
      </c>
      <c r="AM26" s="42"/>
      <c r="AP26" s="42"/>
      <c r="AQ26" s="42"/>
      <c r="AR26" s="45"/>
    </row>
    <row r="27" spans="1:44" ht="15.75" thickBot="1" x14ac:dyDescent="0.3">
      <c r="A27" s="48" t="s">
        <v>256</v>
      </c>
      <c r="B27" s="64" t="s">
        <v>257</v>
      </c>
      <c r="C27" s="50" t="s">
        <v>29</v>
      </c>
      <c r="D27" s="52" t="s">
        <v>186</v>
      </c>
      <c r="E27" s="52"/>
      <c r="F27" s="52"/>
      <c r="G27" s="52"/>
      <c r="H27" s="53"/>
      <c r="I27" s="53"/>
      <c r="J27" s="53"/>
      <c r="K27" s="53"/>
      <c r="L27" s="53"/>
      <c r="M27" s="53"/>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f>SUM(H27:AJ27)</f>
        <v>0</v>
      </c>
      <c r="AM27" s="54">
        <v>110</v>
      </c>
      <c r="AN27" s="55">
        <v>0</v>
      </c>
      <c r="AO27" s="56">
        <f>$AS$2</f>
        <v>0</v>
      </c>
      <c r="AP27" s="57">
        <f>AM27-(AM27*0.2)</f>
        <v>88</v>
      </c>
      <c r="AQ27" s="54">
        <f>AM27-(AM27*0.28)</f>
        <v>79.199999999999989</v>
      </c>
      <c r="AR27" s="58">
        <f>AQ27*AL27</f>
        <v>0</v>
      </c>
    </row>
  </sheetData>
  <mergeCells count="1">
    <mergeCell ref="H7:O7"/>
  </mergeCells>
  <conditionalFormatting sqref="AL10">
    <cfRule type="cellIs" dxfId="48" priority="1" stopIfTrue="1" operator="greaterThan">
      <formula>0</formula>
    </cfRule>
  </conditionalFormatting>
  <conditionalFormatting sqref="AL12">
    <cfRule type="cellIs" dxfId="47" priority="2" stopIfTrue="1" operator="greaterThan">
      <formula>0</formula>
    </cfRule>
  </conditionalFormatting>
  <conditionalFormatting sqref="AL14">
    <cfRule type="cellIs" dxfId="46" priority="3" stopIfTrue="1" operator="greaterThan">
      <formula>0</formula>
    </cfRule>
  </conditionalFormatting>
  <conditionalFormatting sqref="AL16">
    <cfRule type="cellIs" dxfId="45" priority="4" stopIfTrue="1" operator="greaterThan">
      <formula>0</formula>
    </cfRule>
  </conditionalFormatting>
  <conditionalFormatting sqref="AL18">
    <cfRule type="cellIs" dxfId="44" priority="5" stopIfTrue="1" operator="greaterThan">
      <formula>0</formula>
    </cfRule>
  </conditionalFormatting>
  <conditionalFormatting sqref="AL23">
    <cfRule type="cellIs" dxfId="43" priority="6" stopIfTrue="1" operator="greaterThan">
      <formula>0</formula>
    </cfRule>
  </conditionalFormatting>
  <conditionalFormatting sqref="AL25">
    <cfRule type="cellIs" dxfId="42" priority="7" stopIfTrue="1" operator="greaterThan">
      <formula>0</formula>
    </cfRule>
  </conditionalFormatting>
  <conditionalFormatting sqref="AL27">
    <cfRule type="cellIs" dxfId="41" priority="8" stopIfTrue="1" operator="greaterThan">
      <formula>0</formula>
    </cfRule>
  </conditionalFormatting>
  <dataValidations count="1">
    <dataValidation type="whole" allowBlank="1" showInputMessage="1" showErrorMessage="1" error="Not a valid number" sqref="H65550 H131086 H196622 H262158 H327694 H393230 H458766 H524302 H589838 H655374 H720910 H786446 H851982 H917518 H983054 H65545 H131081 H196617 H262153 H327689 H393225 H458761 H524297 H589833 H655369 H720905 H786441 H851977 H917513 H983049 H65543:O65543 H131079:O131079 H196615:O196615 H262151:O262151 H327687:O327687 H393223:O393223 H458759:O458759 H524295:O524295 H589831:O589831 H655367:O655367 H720903:O720903 H786439:O786439 H851975:O851975 H917511:O917511 H983047:O983047 H65541:O65541 H131077:O131077 H196613:O196613 H262149:O262149 H327685:O327685 H393221:O393221 H458757:O458757 H524293:O524293 H589829:O589829 H655365:O655365 H720901:O720901 H786437:O786437 H851973:O851973 H917509:O917509 H983045:O983045 H65539 H131075 H196611 H262147 H327683 H393219 H458755 H524291 H589827 H655363 H720899 H786435 H851971 H917507 H983043 H65537:N65537 H131073:N131073 H196609:N196609 H262145:N262145 H327681:N327681 H393217:N393217 H458753:N458753 H524289:N524289 H589825:N589825 H655361:N655361 H720897:N720897 H786433:N786433 H851969:N851969 H917505:N917505 H983041:N983041 H65535:N65535 H131071:N131071 H196607:N196607 H262143:N262143 H327679:N327679 H393215:N393215 H458751:N458751 H524287:N524287 H589823:N589823 H655359:N655359 H720895:N720895 H786431:N786431 H851967:N851967 H917503:N917503 H983039:N983039 H65530:O65530 H131066:O131066 H196602:O196602 H262138:O262138 H327674:O327674 H393210:O393210 H458746:O458746 H524282:O524282 H589818:O589818 H655354:O655354 H720890:O720890 H786426:O786426 H851962:O851962 H917498:O917498 H983034:O983034 H65528:O65528 H131064:O131064 H196600:O196600 H262136:O262136 H327672:O327672 H393208:O393208 H458744:O458744 H524280:O524280 H589816:O589816 H655352:O655352 H720888:O720888 H786424:O786424 H851960:O851960 H917496:O917496 H983032:O983032 H65526:O65526 H131062:O131062 H196598:O196598 H262134:O262134 H327670:O327670 H393206:O393206 H458742:O458742 H524278:O524278 H589814:O589814 H655350:O655350 H720886:O720886 H786422:O786422 H851958:O851958 H917494:O917494 H983030:O983030 H65524:O65524 H131060:O131060 H196596:O196596 H262132:O262132 H327668:O327668 H393204:O393204 H458740:O458740 H524276:O524276 H589812:O589812 H655348:O655348 H720884:O720884 H786420:O786420 H851956:O851956 H917492:O917492 H983028:O983028 H65522 H131058 H196594 H262130 H327666 H393202 H458738 H524274 H589810 H655346 H720882 H786418 H851954 H917490 H983026 H27:M27 H65520:M65520 H131056:M131056 H196592:M196592 H262128:M262128 H327664:M327664 H393200:M393200 H458736:M458736 H524272:M524272 H589808:M589808 H655344:M655344 H720880:M720880 H786416:M786416 H851952:M851952 H917488:M917488 H983024:M983024 H25:M25 H65518:M65518 H131054:M131054 H196590:M196590 H262126:M262126 H327662:M327662 H393198:M393198 H458734:M458734 H524270:M524270 H589806:M589806 H655342:M655342 H720878:M720878 H786414:M786414 H851950:M851950 H917486:M917486 H983022:M983022 H23:M23 H65516:M65516 H131052:M131052 H196588:M196588 H262124:M262124 H327660:M327660 H393196:M393196 H458732:M458732 H524268:M524268 H589804:M589804 H655340:M655340 H720876:M720876 H786412:M786412 H851948:M851948 H917484:M917484 H983020:M983020 H65511:L65511 H131047:L131047 H196583:L196583 H262119:L262119 H327655:L327655 H393191:L393191 H458727:L458727 H524263:L524263 H589799:L589799 H655335:L655335 H720871:L720871 H786407:L786407 H851943:L851943 H917479:L917479 H983015:L983015 H65509:L65509 H131045:L131045 H196581:L196581 H262117:L262117 H327653:L327653 H393189:L393189 H458725:L458725 H524261:L524261 H589797:L589797 H655333:L655333 H720869:L720869 H786405:L786405 H851941:L851941 H917477:L917477 H983013:L983013 H65507:L65507 H131043:L131043 H196579:L196579 H262115:L262115 H327651:L327651 H393187:L393187 H458723:L458723 H524259:L524259 H589795:L589795 H655331:L655331 H720867:L720867 H786403:L786403 H851939:L851939 H917475:L917475 H983011:L983011 H65505:L65505 H131041:L131041 H196577:L196577 H262113:L262113 H327649:L327649 H393185:L393185 H458721:L458721 H524257:L524257 H589793:L589793 H655329:L655329 H720865:L720865 H786401:L786401 H851937:L851937 H917473:L917473 H983009:L983009 H65503:L65503 H131039:L131039 H196575:L196575 H262111:L262111 H327647:L327647 H393183:L393183 H458719:L458719 H524255:L524255 H589791:L589791 H655327:L655327 H720863:L720863 H786399:L786399 H851935:L851935 H917471:L917471 H983007:L983007 H65501:L65501 H131037:L131037 H196573:L196573 H262109:L262109 H327645:L327645 H393181:L393181 H458717:L458717 H524253:L524253 H589789:L589789 H655325:L655325 H720861:L720861 H786397:L786397 H851933:L851933 H917469:L917469 H983005:L983005 H65496:M65496 H131032:M131032 H196568:M196568 H262104:M262104 H327640:M327640 H393176:M393176 H458712:M458712 H524248:M524248 H589784:M589784 H655320:M655320 H720856:M720856 H786392:M786392 H851928:M851928 H917464:M917464 H983000:M983000 H65494:M65494 H131030:M131030 H196566:M196566 H262102:M262102 H327638:M327638 H393174:M393174 H458710:M458710 H524246:M524246 H589782:M589782 H655318:M655318 H720854:M720854 H786390:M786390 H851926:M851926 H917462:M917462 H982998:M982998 H65492 H131028 H196564 H262100 H327636 H393172 H458708 H524244 H589780 H655316 H720852 H786388 H851924 H917460 H982996 H65490:J65490 H131026:J131026 H196562:J196562 H262098:J262098 H327634:J327634 H393170:J393170 H458706:J458706 H524242:J524242 H589778:J589778 H655314:J655314 H720850:J720850 H786386:J786386 H851922:J851922 H917458:J917458 H982994:J982994 H65485 H131021 H196557 H262093 H327629 H393165 H458701 H524237 H589773 H655309 H720845 H786381 H851917 H917453 H982989 H65483 H131019 H196555 H262091 H327627 H393163 H458699 H524235 H589771 H655307 H720843 H786379 H851915 H917451 H982987 H65481:M65481 H131017:M131017 H196553:M196553 H262089:M262089 H327625:M327625 H393161:M393161 H458697:M458697 H524233:M524233 H589769:M589769 H655305:M655305 H720841:M720841 H786377:M786377 H851913:M851913 H917449:M917449 H982985:M982985 H65479:M65479 H131015:M131015 H196551:M196551 H262087:M262087 H327623:M327623 H393159:M393159 H458695:M458695 H524231:M524231 H589767:M589767 H655303:M655303 H720839:M720839 H786375:M786375 H851911:M851911 H917447:M917447 H982983:M982983 H65477:M65477 H131013:M131013 H196549:M196549 H262085:M262085 H327621:M327621 H393157:M393157 H458693:M458693 H524229:M524229 H589765:M589765 H655301:M655301 H720837:M720837 H786373:M786373 H851909:M851909 H917445:M917445 H982981:M982981 H65475:M65475 H131011:M131011 H196547:M196547 H262083:M262083 H327619:M327619 H393155:M393155 H458691:M458691 H524227:M524227 H589763:M589763 H655299:M655299 H720835:M720835 H786371:M786371 H851907:M851907 H917443:M917443 H982979:M982979 H65473:M65473 H131009:M131009 H196545:M196545 H262081:M262081 H327617:M327617 H393153:M393153 H458689:M458689 H524225:M524225 H589761:M589761 H655297:M655297 H720833:M720833 H786369:M786369 H851905:M851905 H917441:M917441 H982977:M982977 H65471:M65471 H131007:M131007 H196543:M196543 H262079:M262079 H327615:M327615 H393151:M393151 H458687:M458687 H524223:M524223 H589759:M589759 H655295:M655295 H720831:M720831 H786367:M786367 H851903:M851903 H917439:M917439 H982975:M982975 H65469:M65469 H131005:M131005 H196541:M196541 H262077:M262077 H327613:M327613 H393149:M393149 H458685:M458685 H524221:M524221 H589757:M589757 H655293:M655293 H720829:M720829 H786365:M786365 H851901:M851901 H917437:M917437 H982973:M982973 H65467:M65467 H131003:M131003 H196539:M196539 H262075:M262075 H327611:M327611 H393147:M393147 H458683:M458683 H524219:M524219 H589755:M589755 H655291:M655291 H720827:M720827 H786363:M786363 H851899:M851899 H917435:M917435 H982971:M982971 H18:M18 H65462:M65462 H130998:M130998 H196534:M196534 H262070:M262070 H327606:M327606 H393142:M393142 H458678:M458678 H524214:M524214 H589750:M589750 H655286:M655286 H720822:M720822 H786358:M786358 H851894:M851894 H917430:M917430 H982966:M982966 H16:M16 H65460:M65460 H130996:M130996 H196532:M196532 H262068:M262068 H327604:M327604 H393140:M393140 H458676:M458676 H524212:M524212 H589748:M589748 H655284:M655284 H720820:M720820 H786356:M786356 H851892:M851892 H917428:M917428 H982964:M982964 H14:M14 H65458:M65458 H130994:M130994 H196530:M196530 H262066:M262066 H327602:M327602 H393138:M393138 H458674:M458674 H524210:M524210 H589746:M589746 H655282:M655282 H720818:M720818 H786354:M786354 H851890:M851890 H917426:M917426 H982962:M982962 H12:L12 H65456:L65456 H130992:L130992 H196528:L196528 H262064:L262064 H327600:L327600 H393136:L393136 H458672:L458672 H524208:L524208 H589744:L589744 H655280:L655280 H720816:L720816 H786352:L786352 H851888:L851888 H917424:L917424 H982960:L982960 H10:L10 H65454:L65454 H130990:L130990 H196526:L196526 H262062:L262062 H327598:L327598 H393134:L393134 H458670:L458670 H524206:L524206 H589742:L589742 H655278:L655278 H720814:L720814 H786350:L786350 H851886:L851886 H917422:L917422 H982958:L982958" xr:uid="{B6718528-1CFC-45D4-9FE5-7561EA3C2173}">
      <formula1>1</formula1>
      <formula2>10000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8F41D-6144-40A5-A186-4A948D292F4A}">
  <dimension ref="A1:AR34"/>
  <sheetViews>
    <sheetView workbookViewId="0">
      <selection sqref="A1:AR1048576"/>
    </sheetView>
  </sheetViews>
  <sheetFormatPr defaultRowHeight="15" x14ac:dyDescent="0.25"/>
  <cols>
    <col min="1" max="1" width="7.5703125" style="8" bestFit="1" customWidth="1"/>
    <col min="2" max="2" width="30" style="8" bestFit="1" customWidth="1"/>
    <col min="3" max="3" width="0" style="8" hidden="1" customWidth="1"/>
    <col min="4" max="4" width="3.85546875" style="8" bestFit="1" customWidth="1"/>
    <col min="5" max="7" width="0" style="8" hidden="1" customWidth="1"/>
    <col min="8" max="8" width="3.7109375" style="8" bestFit="1" customWidth="1"/>
    <col min="9" max="9" width="3.5703125" style="8" bestFit="1" customWidth="1"/>
    <col min="10" max="10" width="3.85546875" style="8" bestFit="1" customWidth="1"/>
    <col min="11" max="11" width="3.5703125" style="8" bestFit="1" customWidth="1"/>
    <col min="12" max="12" width="4" style="8" bestFit="1" customWidth="1"/>
    <col min="13" max="14" width="3.85546875" style="8" bestFit="1" customWidth="1"/>
    <col min="15" max="15" width="3.5703125" style="8" bestFit="1" customWidth="1"/>
    <col min="16" max="17" width="3.7109375" style="8" bestFit="1" customWidth="1"/>
    <col min="18" max="18" width="3.85546875" style="8" bestFit="1" customWidth="1"/>
    <col min="19" max="37" width="0" style="8" hidden="1" customWidth="1"/>
    <col min="38" max="38" width="4.28515625" style="8" bestFit="1" customWidth="1"/>
    <col min="39" max="39" width="10.5703125" style="16" customWidth="1"/>
    <col min="40" max="41" width="8.7109375" style="8" hidden="1" customWidth="1"/>
    <col min="42" max="42" width="10.140625" style="16" bestFit="1" customWidth="1"/>
    <col min="43" max="43" width="11" style="16" bestFit="1" customWidth="1"/>
    <col min="44" max="44" width="12.7109375" style="16" customWidth="1"/>
  </cols>
  <sheetData>
    <row r="1" spans="1:44" x14ac:dyDescent="0.25">
      <c r="B1" s="15"/>
      <c r="AO1" s="17" t="s">
        <v>8</v>
      </c>
    </row>
    <row r="2" spans="1:44" x14ac:dyDescent="0.25">
      <c r="AO2" s="18">
        <v>0</v>
      </c>
      <c r="AQ2" s="19"/>
    </row>
    <row r="3" spans="1:44" x14ac:dyDescent="0.25">
      <c r="AQ3" s="19"/>
    </row>
    <row r="4" spans="1:44" x14ac:dyDescent="0.25">
      <c r="AL4" s="20" t="s">
        <v>9</v>
      </c>
      <c r="AQ4" s="21"/>
      <c r="AR4" s="22" t="s">
        <v>10</v>
      </c>
    </row>
    <row r="5" spans="1:44" x14ac:dyDescent="0.25">
      <c r="AL5" s="23">
        <f>SUM(AL7:AL25)</f>
        <v>0</v>
      </c>
      <c r="AQ5" s="21"/>
      <c r="AR5" s="24">
        <f>SUM(AR7:AR25)</f>
        <v>0</v>
      </c>
    </row>
    <row r="7" spans="1:44" ht="45.75" x14ac:dyDescent="0.25">
      <c r="A7" s="8" t="s">
        <v>11</v>
      </c>
      <c r="B7" s="8" t="s">
        <v>12</v>
      </c>
      <c r="C7" s="8" t="s">
        <v>13</v>
      </c>
      <c r="D7" s="8" t="s">
        <v>14</v>
      </c>
      <c r="E7" s="8" t="s">
        <v>15</v>
      </c>
      <c r="F7" s="8" t="s">
        <v>16</v>
      </c>
      <c r="G7" s="8" t="s">
        <v>17</v>
      </c>
      <c r="H7" s="25" t="s">
        <v>18</v>
      </c>
      <c r="I7" s="25"/>
      <c r="J7" s="25"/>
      <c r="K7" s="25"/>
      <c r="L7" s="25"/>
      <c r="M7" s="25"/>
      <c r="N7" s="25"/>
      <c r="O7" s="25"/>
      <c r="P7" s="25"/>
      <c r="Q7" s="25"/>
      <c r="R7" s="25"/>
      <c r="AL7" s="8" t="s">
        <v>9</v>
      </c>
      <c r="AM7" s="26" t="s">
        <v>19</v>
      </c>
      <c r="AN7" s="27" t="s">
        <v>20</v>
      </c>
      <c r="AO7" s="27" t="s">
        <v>21</v>
      </c>
      <c r="AP7" s="28" t="s">
        <v>22</v>
      </c>
      <c r="AQ7" s="29" t="s">
        <v>23</v>
      </c>
      <c r="AR7" s="28" t="s">
        <v>24</v>
      </c>
    </row>
    <row r="8" spans="1:44" ht="15.75" thickBot="1" x14ac:dyDescent="0.3">
      <c r="A8" s="30"/>
      <c r="B8" s="20" t="s">
        <v>258</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4" t="s">
        <v>259</v>
      </c>
      <c r="I9" s="34" t="s">
        <v>260</v>
      </c>
      <c r="J9" s="34" t="s">
        <v>261</v>
      </c>
      <c r="K9" s="34" t="s">
        <v>262</v>
      </c>
      <c r="L9" s="34" t="s">
        <v>263</v>
      </c>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264</v>
      </c>
      <c r="B10" s="23" t="s">
        <v>265</v>
      </c>
      <c r="C10" s="38" t="s">
        <v>29</v>
      </c>
      <c r="D10" s="8" t="s">
        <v>266</v>
      </c>
      <c r="H10" s="39"/>
      <c r="I10" s="39"/>
      <c r="J10" s="39"/>
      <c r="K10" s="39"/>
      <c r="L10" s="39"/>
      <c r="AL10" s="8">
        <f>SUM(H10:AJ10)</f>
        <v>0</v>
      </c>
      <c r="AM10" s="40">
        <v>1450</v>
      </c>
      <c r="AN10" s="41">
        <v>0</v>
      </c>
      <c r="AO10" s="18">
        <f>$AS$2</f>
        <v>0</v>
      </c>
      <c r="AP10" s="42">
        <f>AM10-(AM10*0.2)</f>
        <v>1160</v>
      </c>
      <c r="AQ10" s="40">
        <f>AM10-(AM10*0.28)</f>
        <v>1044</v>
      </c>
      <c r="AR10" s="43">
        <f>AQ10*AL10</f>
        <v>0</v>
      </c>
    </row>
    <row r="11" spans="1:44" x14ac:dyDescent="0.25">
      <c r="A11" s="37"/>
      <c r="H11" s="44" t="s">
        <v>259</v>
      </c>
      <c r="I11" s="44" t="s">
        <v>260</v>
      </c>
      <c r="J11" s="44" t="s">
        <v>261</v>
      </c>
      <c r="K11" s="44" t="s">
        <v>262</v>
      </c>
      <c r="L11" s="44" t="s">
        <v>263</v>
      </c>
      <c r="AM11" s="42"/>
      <c r="AP11" s="42"/>
      <c r="AQ11" s="42"/>
      <c r="AR11" s="45"/>
    </row>
    <row r="12" spans="1:44" x14ac:dyDescent="0.25">
      <c r="A12" s="37" t="s">
        <v>267</v>
      </c>
      <c r="B12" s="23" t="s">
        <v>268</v>
      </c>
      <c r="C12" s="38" t="s">
        <v>29</v>
      </c>
      <c r="D12" s="8" t="s">
        <v>236</v>
      </c>
      <c r="H12" s="39"/>
      <c r="I12" s="39"/>
      <c r="J12" s="39"/>
      <c r="K12" s="39"/>
      <c r="L12" s="39"/>
      <c r="AL12" s="8">
        <f>SUM(H12:AJ12)</f>
        <v>0</v>
      </c>
      <c r="AM12" s="40">
        <v>950</v>
      </c>
      <c r="AN12" s="41">
        <v>0</v>
      </c>
      <c r="AO12" s="18">
        <f>$AS$2</f>
        <v>0</v>
      </c>
      <c r="AP12" s="42">
        <f>AM12-(AM12*0.2)</f>
        <v>760</v>
      </c>
      <c r="AQ12" s="40">
        <f>AM12-(AM12*0.28)</f>
        <v>684</v>
      </c>
      <c r="AR12" s="43">
        <f>AQ12*AL12</f>
        <v>0</v>
      </c>
    </row>
    <row r="13" spans="1:44" x14ac:dyDescent="0.25">
      <c r="A13" s="37"/>
      <c r="H13" s="44" t="s">
        <v>259</v>
      </c>
      <c r="I13" s="44" t="s">
        <v>260</v>
      </c>
      <c r="J13" s="44" t="s">
        <v>261</v>
      </c>
      <c r="K13" s="44" t="s">
        <v>262</v>
      </c>
      <c r="L13" s="44" t="s">
        <v>263</v>
      </c>
      <c r="AM13" s="42"/>
      <c r="AP13" s="42"/>
      <c r="AQ13" s="42"/>
      <c r="AR13" s="45"/>
    </row>
    <row r="14" spans="1:44" x14ac:dyDescent="0.25">
      <c r="A14" s="37" t="s">
        <v>269</v>
      </c>
      <c r="B14" s="23" t="s">
        <v>270</v>
      </c>
      <c r="C14" s="38" t="s">
        <v>29</v>
      </c>
      <c r="D14" s="8" t="s">
        <v>236</v>
      </c>
      <c r="H14" s="39"/>
      <c r="I14" s="39"/>
      <c r="J14" s="39"/>
      <c r="K14" s="39"/>
      <c r="L14" s="39"/>
      <c r="AL14" s="8">
        <f>SUM(H14:AJ14)</f>
        <v>0</v>
      </c>
      <c r="AM14" s="40">
        <v>950</v>
      </c>
      <c r="AN14" s="41">
        <v>0</v>
      </c>
      <c r="AO14" s="18">
        <f>$AS$2</f>
        <v>0</v>
      </c>
      <c r="AP14" s="42">
        <f>AM14-(AM14*0.2)</f>
        <v>760</v>
      </c>
      <c r="AQ14" s="40">
        <f>AM14-(AM14*0.28)</f>
        <v>684</v>
      </c>
      <c r="AR14" s="43">
        <f>AQ14*AL14</f>
        <v>0</v>
      </c>
    </row>
    <row r="15" spans="1:44" x14ac:dyDescent="0.25">
      <c r="A15" s="37"/>
      <c r="H15" s="44" t="s">
        <v>259</v>
      </c>
      <c r="I15" s="44" t="s">
        <v>260</v>
      </c>
      <c r="J15" s="44" t="s">
        <v>261</v>
      </c>
      <c r="K15" s="44" t="s">
        <v>262</v>
      </c>
      <c r="L15" s="44" t="s">
        <v>263</v>
      </c>
      <c r="AM15" s="42"/>
      <c r="AP15" s="42"/>
      <c r="AQ15" s="42"/>
      <c r="AR15" s="45"/>
    </row>
    <row r="16" spans="1:44" x14ac:dyDescent="0.25">
      <c r="A16" s="37" t="s">
        <v>271</v>
      </c>
      <c r="B16" s="23" t="s">
        <v>272</v>
      </c>
      <c r="C16" s="38" t="s">
        <v>29</v>
      </c>
      <c r="D16" s="8" t="s">
        <v>236</v>
      </c>
      <c r="H16" s="39"/>
      <c r="I16" s="39"/>
      <c r="J16" s="39"/>
      <c r="K16" s="39"/>
      <c r="L16" s="39"/>
      <c r="AL16" s="8">
        <f>SUM(H16:AJ16)</f>
        <v>0</v>
      </c>
      <c r="AM16" s="40">
        <v>650</v>
      </c>
      <c r="AN16" s="41">
        <v>0</v>
      </c>
      <c r="AO16" s="18">
        <f>$AS$2</f>
        <v>0</v>
      </c>
      <c r="AP16" s="42">
        <f>AM16-(AM16*0.2)</f>
        <v>520</v>
      </c>
      <c r="AQ16" s="40">
        <f>AM16-(AM16*0.28)</f>
        <v>468</v>
      </c>
      <c r="AR16" s="43">
        <f>AQ16*AL16</f>
        <v>0</v>
      </c>
    </row>
    <row r="17" spans="1:44" x14ac:dyDescent="0.25">
      <c r="A17" s="37"/>
      <c r="H17" s="44" t="s">
        <v>159</v>
      </c>
      <c r="AM17" s="42"/>
      <c r="AP17" s="42"/>
      <c r="AQ17" s="42"/>
      <c r="AR17" s="45"/>
    </row>
    <row r="18" spans="1:44" x14ac:dyDescent="0.25">
      <c r="A18" s="37" t="s">
        <v>273</v>
      </c>
      <c r="B18" s="23" t="s">
        <v>274</v>
      </c>
      <c r="C18" s="38" t="s">
        <v>29</v>
      </c>
      <c r="D18" s="8" t="s">
        <v>236</v>
      </c>
      <c r="H18" s="39"/>
      <c r="AL18" s="8">
        <f>SUM(H18:AJ18)</f>
        <v>0</v>
      </c>
      <c r="AM18" s="40">
        <v>210</v>
      </c>
      <c r="AN18" s="41">
        <v>0</v>
      </c>
      <c r="AO18" s="18">
        <f>$AS$2</f>
        <v>0</v>
      </c>
      <c r="AP18" s="42">
        <f>AM18-(AM18*0.2)</f>
        <v>168</v>
      </c>
      <c r="AQ18" s="40">
        <f>AM18-(AM18*0.28)</f>
        <v>151.19999999999999</v>
      </c>
      <c r="AR18" s="43">
        <f>AQ18*AL18</f>
        <v>0</v>
      </c>
    </row>
    <row r="19" spans="1:44" x14ac:dyDescent="0.25">
      <c r="A19" s="37"/>
      <c r="H19" s="44" t="s">
        <v>159</v>
      </c>
      <c r="AM19" s="42"/>
      <c r="AP19" s="42"/>
      <c r="AQ19" s="42"/>
      <c r="AR19" s="45"/>
    </row>
    <row r="20" spans="1:44" ht="15.75" thickBot="1" x14ac:dyDescent="0.3">
      <c r="A20" s="48" t="s">
        <v>275</v>
      </c>
      <c r="B20" s="64" t="s">
        <v>276</v>
      </c>
      <c r="C20" s="50" t="s">
        <v>29</v>
      </c>
      <c r="D20" s="52" t="s">
        <v>236</v>
      </c>
      <c r="E20" s="52"/>
      <c r="F20" s="52"/>
      <c r="G20" s="52"/>
      <c r="H20" s="53"/>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f>SUM(H20:AJ20)</f>
        <v>0</v>
      </c>
      <c r="AM20" s="54">
        <v>210</v>
      </c>
      <c r="AN20" s="55">
        <v>0</v>
      </c>
      <c r="AO20" s="56">
        <f>$AS$2</f>
        <v>0</v>
      </c>
      <c r="AP20" s="57">
        <f>AM20-(AM20*0.2)</f>
        <v>168</v>
      </c>
      <c r="AQ20" s="54">
        <f>AM20-(AM20*0.28)</f>
        <v>151.19999999999999</v>
      </c>
      <c r="AR20" s="58">
        <f>AQ20*AL20</f>
        <v>0</v>
      </c>
    </row>
    <row r="23" spans="1:44" ht="15.75" thickBot="1" x14ac:dyDescent="0.3">
      <c r="A23" s="30"/>
      <c r="B23" s="20" t="s">
        <v>277</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1"/>
      <c r="AN23" s="30"/>
      <c r="AO23" s="30"/>
      <c r="AP23" s="31"/>
      <c r="AQ23" s="31"/>
      <c r="AR23" s="31"/>
    </row>
    <row r="24" spans="1:44" x14ac:dyDescent="0.25">
      <c r="A24" s="32"/>
      <c r="B24" s="33"/>
      <c r="C24" s="33"/>
      <c r="D24" s="33"/>
      <c r="E24" s="33"/>
      <c r="F24" s="33"/>
      <c r="G24" s="33"/>
      <c r="H24" s="34" t="s">
        <v>259</v>
      </c>
      <c r="I24" s="34" t="s">
        <v>260</v>
      </c>
      <c r="J24" s="34" t="s">
        <v>261</v>
      </c>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5"/>
      <c r="AN24" s="33"/>
      <c r="AO24" s="33"/>
      <c r="AP24" s="35"/>
      <c r="AQ24" s="35"/>
      <c r="AR24" s="36"/>
    </row>
    <row r="25" spans="1:44" ht="15.75" thickBot="1" x14ac:dyDescent="0.3">
      <c r="A25" s="48" t="s">
        <v>278</v>
      </c>
      <c r="B25" s="64" t="s">
        <v>279</v>
      </c>
      <c r="C25" s="50" t="s">
        <v>29</v>
      </c>
      <c r="D25" s="52" t="s">
        <v>236</v>
      </c>
      <c r="E25" s="52"/>
      <c r="F25" s="52"/>
      <c r="G25" s="52"/>
      <c r="H25" s="53"/>
      <c r="I25" s="53"/>
      <c r="J25" s="53"/>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f>SUM(H25:AJ25)</f>
        <v>0</v>
      </c>
      <c r="AM25" s="54">
        <v>699</v>
      </c>
      <c r="AN25" s="55">
        <v>0</v>
      </c>
      <c r="AO25" s="56">
        <f>$AS$2</f>
        <v>0</v>
      </c>
      <c r="AP25" s="57">
        <f>AM25-(AM25*0.2)</f>
        <v>559.20000000000005</v>
      </c>
      <c r="AQ25" s="54">
        <f>AM25-(AM25*0.28)</f>
        <v>503.28</v>
      </c>
      <c r="AR25" s="58">
        <f>AQ25*AL25</f>
        <v>0</v>
      </c>
    </row>
    <row r="28" spans="1:44" ht="15.75" thickBot="1" x14ac:dyDescent="0.3">
      <c r="A28" s="30"/>
      <c r="B28" s="20" t="s">
        <v>280</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c r="AN28" s="30"/>
      <c r="AO28" s="30"/>
      <c r="AP28" s="31"/>
      <c r="AQ28" s="31"/>
      <c r="AR28" s="31"/>
    </row>
    <row r="29" spans="1:44" x14ac:dyDescent="0.25">
      <c r="A29" s="32"/>
      <c r="B29" s="33"/>
      <c r="C29" s="33"/>
      <c r="D29" s="33"/>
      <c r="E29" s="33"/>
      <c r="F29" s="33"/>
      <c r="G29" s="33"/>
      <c r="H29" s="34" t="s">
        <v>159</v>
      </c>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5"/>
      <c r="AN29" s="33"/>
      <c r="AO29" s="33"/>
      <c r="AP29" s="35"/>
      <c r="AQ29" s="35"/>
      <c r="AR29" s="36"/>
    </row>
    <row r="30" spans="1:44" x14ac:dyDescent="0.25">
      <c r="A30" s="37" t="s">
        <v>281</v>
      </c>
      <c r="B30" s="23" t="s">
        <v>282</v>
      </c>
      <c r="C30" s="38" t="s">
        <v>29</v>
      </c>
      <c r="D30" s="8" t="s">
        <v>236</v>
      </c>
      <c r="H30" s="39"/>
      <c r="AL30" s="8">
        <f>SUM(H30:AJ30)</f>
        <v>0</v>
      </c>
      <c r="AM30" s="40">
        <v>450</v>
      </c>
      <c r="AN30" s="41">
        <v>0</v>
      </c>
      <c r="AO30" s="18">
        <f>$AS$2</f>
        <v>0</v>
      </c>
      <c r="AP30" s="42">
        <f>AM30-(AM30*0.2)</f>
        <v>360</v>
      </c>
      <c r="AQ30" s="40">
        <f>AM30-(AM30*0.28)</f>
        <v>324</v>
      </c>
      <c r="AR30" s="43">
        <f>AQ30*AL30</f>
        <v>0</v>
      </c>
    </row>
    <row r="31" spans="1:44" x14ac:dyDescent="0.25">
      <c r="A31" s="37"/>
      <c r="H31" s="44" t="s">
        <v>159</v>
      </c>
      <c r="AM31" s="42"/>
      <c r="AP31" s="42"/>
      <c r="AQ31" s="42"/>
      <c r="AR31" s="45"/>
    </row>
    <row r="32" spans="1:44" x14ac:dyDescent="0.25">
      <c r="A32" s="37" t="s">
        <v>283</v>
      </c>
      <c r="B32" s="23" t="s">
        <v>284</v>
      </c>
      <c r="C32" s="38" t="s">
        <v>29</v>
      </c>
      <c r="D32" s="8" t="s">
        <v>236</v>
      </c>
      <c r="H32" s="39"/>
      <c r="AL32" s="8">
        <f>SUM(H32:AJ32)</f>
        <v>0</v>
      </c>
      <c r="AM32" s="40">
        <v>499</v>
      </c>
      <c r="AN32" s="41">
        <v>0</v>
      </c>
      <c r="AO32" s="18">
        <f>$AS$2</f>
        <v>0</v>
      </c>
      <c r="AP32" s="42">
        <f>AM32-(AM32*0.2)</f>
        <v>399.2</v>
      </c>
      <c r="AQ32" s="40">
        <f>AM32-(AM32*0.28)</f>
        <v>359.28</v>
      </c>
      <c r="AR32" s="43">
        <f>AQ32*AL32</f>
        <v>0</v>
      </c>
    </row>
    <row r="33" spans="1:44" x14ac:dyDescent="0.25">
      <c r="A33" s="37"/>
      <c r="H33" s="44" t="s">
        <v>159</v>
      </c>
      <c r="AM33" s="42"/>
      <c r="AP33" s="42"/>
      <c r="AQ33" s="42"/>
      <c r="AR33" s="45"/>
    </row>
    <row r="34" spans="1:44" ht="15.75" thickBot="1" x14ac:dyDescent="0.3">
      <c r="A34" s="48" t="s">
        <v>285</v>
      </c>
      <c r="B34" s="64" t="s">
        <v>286</v>
      </c>
      <c r="C34" s="50" t="s">
        <v>29</v>
      </c>
      <c r="D34" s="52" t="s">
        <v>236</v>
      </c>
      <c r="E34" s="52"/>
      <c r="F34" s="52"/>
      <c r="G34" s="52"/>
      <c r="H34" s="53"/>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f>SUM(H34:AJ34)</f>
        <v>0</v>
      </c>
      <c r="AM34" s="54">
        <v>499</v>
      </c>
      <c r="AN34" s="55">
        <v>0</v>
      </c>
      <c r="AO34" s="56">
        <f>$AS$2</f>
        <v>0</v>
      </c>
      <c r="AP34" s="57">
        <f>AM34-(AM34*0.2)</f>
        <v>399.2</v>
      </c>
      <c r="AQ34" s="54">
        <f>AM34-(AM34*0.28)</f>
        <v>359.28</v>
      </c>
      <c r="AR34" s="58">
        <f>AQ34*AL34</f>
        <v>0</v>
      </c>
    </row>
  </sheetData>
  <mergeCells count="1">
    <mergeCell ref="H7:R7"/>
  </mergeCells>
  <conditionalFormatting sqref="AL10">
    <cfRule type="cellIs" dxfId="40" priority="4" stopIfTrue="1" operator="greaterThan">
      <formula>0</formula>
    </cfRule>
  </conditionalFormatting>
  <conditionalFormatting sqref="AL12">
    <cfRule type="cellIs" dxfId="39" priority="5" stopIfTrue="1" operator="greaterThan">
      <formula>0</formula>
    </cfRule>
  </conditionalFormatting>
  <conditionalFormatting sqref="AL14">
    <cfRule type="cellIs" dxfId="38" priority="6" stopIfTrue="1" operator="greaterThan">
      <formula>0</formula>
    </cfRule>
  </conditionalFormatting>
  <conditionalFormatting sqref="AL16">
    <cfRule type="cellIs" dxfId="37" priority="7" stopIfTrue="1" operator="greaterThan">
      <formula>0</formula>
    </cfRule>
  </conditionalFormatting>
  <conditionalFormatting sqref="AL18">
    <cfRule type="cellIs" dxfId="36" priority="8" stopIfTrue="1" operator="greaterThan">
      <formula>0</formula>
    </cfRule>
  </conditionalFormatting>
  <conditionalFormatting sqref="AL20">
    <cfRule type="cellIs" dxfId="35" priority="9" stopIfTrue="1" operator="greaterThan">
      <formula>0</formula>
    </cfRule>
  </conditionalFormatting>
  <conditionalFormatting sqref="AL25">
    <cfRule type="cellIs" dxfId="34" priority="10" stopIfTrue="1" operator="greaterThan">
      <formula>0</formula>
    </cfRule>
  </conditionalFormatting>
  <conditionalFormatting sqref="AL30">
    <cfRule type="cellIs" dxfId="33" priority="1" stopIfTrue="1" operator="greaterThan">
      <formula>0</formula>
    </cfRule>
  </conditionalFormatting>
  <conditionalFormatting sqref="AL32">
    <cfRule type="cellIs" dxfId="32" priority="2" stopIfTrue="1" operator="greaterThan">
      <formula>0</formula>
    </cfRule>
  </conditionalFormatting>
  <conditionalFormatting sqref="AL34">
    <cfRule type="cellIs" dxfId="31" priority="3" stopIfTrue="1" operator="greaterThan">
      <formula>0</formula>
    </cfRule>
  </conditionalFormatting>
  <dataValidations count="1">
    <dataValidation type="whole" allowBlank="1" showInputMessage="1" showErrorMessage="1" error="Not a valid number" sqref="P65539 P131075 P196611 P262147 P327683 P393219 P458755 P524291 P589827 P655363 P720899 P786435 P851971 P917507 P983043 N65539 N131075 N196611 N262147 N327683 N393219 N458755 N524291 N589827 N655363 N720899 N786435 N851971 N917507 N983043 J65534 J131070 J196606 J262142 J327678 J393214 J458750 J524286 J589822 J655358 J720894 J786430 J851966 J917502 J983038 L65534 L131070 L196606 L262142 L327678 L393214 L458750 L524286 L589822 L655358 L720894 L786430 L851966 L917502 L983038 P65532 P131068 P196604 P262140 P327676 P393212 P458748 P524284 P589820 P655356 P720892 P786428 P851964 P917500 P983036 J65532 J131068 J196604 J262140 J327676 J393212 J458748 J524284 J589820 J655356 J720892 J786428 J851964 J917500 J983036 N65532 N131068 N196604 N262140 N327676 N393212 N458748 N524284 N589820 N655356 N720892 N786428 N851964 N917500 N983036 J65527 J131063 J196599 J262135 J327671 J393207 J458743 J524279 J589815 J655351 J720887 J786423 J851959 J917495 J983031 L65527 L131063 L196599 L262135 L327671 L393207 L458743 L524279 L589815 L655351 L720887 L786423 L851959 L917495 L983031 J65525 J131061 J196597 J262133 J327669 J393205 J458741 J524277 J589813 J655349 J720885 J786421 J851957 J917493 J983029 L65525 L131061 L196597 L262133 L327669 L393205 L458741 L524277 L589813 L655349 L720885 L786421 L851957 L917493 L983029 J65523 J131059 J196595 J262131 J327667 J393203 J458739 J524275 J589811 J655347 J720883 J786419 J851955 J917491 J983027 L65523 L131059 L196595 L262131 L327667 L393203 L458739 L524275 L589811 L655347 L720883 L786419 L851955 L917491 L983027 J65521 J131057 J196593 J262129 J327665 J393201 J458737 J524273 J589809 J655345 J720881 J786417 J851953 J917489 J983025 L65521 L131057 L196593 L262129 L327665 L393201 L458737 L524273 L589809 L655345 L720881 L786417 L851953 L917489 L983025 J65519 J131055 J196591 J262127 J327663 J393199 J458735 J524271 J589807 J655343 J720879 J786415 J851951 J917487 J983023 L65519 L131055 L196591 L262127 L327663 L393199 L458735 L524271 L589807 L655343 L720879 L786415 L851951 L917487 L983023 J65517 J131053 J196589 J262125 J327661 J393197 J458733 J524269 J589805 J655341 J720877 J786413 J851949 J917485 J983021 L65517 L131053 L196589 L262125 L327661 L393197 L458733 L524269 L589805 L655341 L720877 L786413 L851949 L917485 L983021 J65515 J131051 J196587 J262123 J327659 J393195 J458731 J524267 J589803 J655339 J720875 J786411 J851947 J917483 J983019 L65515 L131051 L196587 L262123 L327659 L393195 L458731 L524267 L589803 L655339 L720875 L786411 L851947 L917483 L983019 J65513 J131049 J196585 J262121 J327657 J393193 J458729 J524265 J589801 J655337 J720873 J786409 J851945 J917481 J983017 J65511 J131047 J196583 J262119 J327655 J393191 J458727 J524263 J589799 J655335 J720871 J786407 J851943 J917479 J983015 J65509 J131045 J196581 J262117 J327653 J393189 J458725 J524261 J589797 J655333 J720869 J786405 J851941 J917477 J983013 L65509 L131045 L196581 L262117 L327653 L393189 L458725 L524261 L589797 L655333 L720869 L786405 L851941 L917477 L983013 J65507 J131043 J196579 J262115 J327651 J393187 J458723 J524259 J589795 J655331 J720867 J786403 J851939 J917475 J983011 L65507 L131043 L196579 L262115 L327651 L393187 L458723 L524259 L589795 L655331 L720867 L786403 L851939 L917475 L983011 J65505 J131041 J196577 J262113 J327649 J393185 J458721 J524257 J589793 J655329 J720865 J786401 J851937 J917473 J983009 L65505 L131041 L196577 L262113 L327649 L393185 L458721 L524257 L589793 L655329 L720865 L786401 L851937 L917473 L983009 H25:J25 H65503:J65503 H131039:J131039 H196575:J196575 H262111:J262111 H327647:J327647 H393183:J393183 H458719:J458719 H524255:J524255 H589791:J589791 H655327:J655327 H720863:J720863 H786399:J786399 H851935:J851935 H917471:J917471 H983007:J983007 P65498 P131034 P196570 P262106 P327642 P393178 P458714 P524250 P589786 P655322 P720858 P786394 P851930 P917466 P983002 N65498 N131034 N196570 N262106 N327642 N393178 N458714 N524250 N589786 N655322 N720858 N786394 N851930 N917466 N983002 P65496 P131032 P196568 P262104 P327640 P393176 P458712 P524248 P589784 P655320 P720856 P786392 P851928 P917464 P983000 N65496 N131032 N196568 N262104 N327640 N393176 N458712 N524248 N589784 N655320 N720856 N786392 N851928 N917464 N983000 P65494 P131030 P196566 P262102 P327638 P393174 P458710 P524246 P589782 P655318 P720854 P786390 P851926 P917462 P982998 N65494 N131030 N196566 N262102 N327638 N393174 N458710 N524246 N589782 N655318 N720854 N786390 N851926 N917462 N982998 L65492 L131028 L196564 L262100 L327636 L393172 L458708 L524244 L589780 L655316 L720852 L786388 L851924 L917460 L982996 N65492 N131028 N196564 N262100 N327636 N393172 N458708 N524244 N589780 N655316 N720852 N786388 N851924 N917460 N982996 L65490 L131026 L196562 L262098 L327634 L393170 L458706 L524242 L589778 L655314 L720850 L786386 L851922 L917458 L982994 N65490 N131026 N196562 N262098 N327634 N393170 N458706 N524242 N589778 N655314 N720850 N786386 N851922 N917458 N982994 L65488 L131024 L196560 L262096 L327632 L393168 L458704 L524240 L589776 L655312 L720848 L786384 L851920 L917456 L982992 N65488 N131024 N196560 N262096 N327632 N393168 N458704 N524240 N589776 N655312 N720848 N786384 N851920 N917456 N982992 M65486 M131022 M196558 M262094 M327630 M393166 M458702 M524238 M589774 M655310 M720846 M786382 M851918 M917454 M982990 O65486 O131022 O196558 O262094 O327630 O393166 O458702 O524238 O589774 O655310 O720846 O786382 O851918 O917454 O982990 M65484 M131020 M196556 M262092 M327628 M393164 M458700 M524236 M589772 M655308 M720844 M786380 M851916 M917452 M982988 O65484 O131020 O196556 O262092 O327628 O393164 O458700 O524236 O589772 O655308 O720844 O786380 O851916 O917452 O982988 M65482 M131018 M196554 M262090 M327626 M393162 M458698 M524234 M589770 M655306 M720842 M786378 M851914 M917450 M982986 O65482 O131018 O196554 O262090 O327626 O393162 O458698 O524234 O589770 O655306 O720842 O786378 O851914 O917450 O982986 P65480 P131016 P196552 P262088 P327624 P393160 P458696 P524232 P589768 P655304 P720840 P786376 P851912 P917448 P982984 L65480 L131016 L196552 L262088 L327624 L393160 L458696 L524232 L589768 L655304 L720840 L786376 L851912 L917448 L982984 N65480 N131016 N196552 N262088 N327624 N393160 N458696 N524232 N589768 N655304 N720840 N786376 N851912 N917448 N982984 P65475 P131011 P196547 P262083 P327619 P393155 P458691 P524227 P589763 P655299 P720835 P786371 P851907 P917443 P982979 N65475 N131011 N196547 N262083 N327619 N393155 N458691 N524227 N589763 N655299 N720835 N786371 N851907 N917443 N982979 P65473 P131009 P196545 P262081 P327617 P393153 P458689 P524225 P589761 P655297 P720833 P786369 P851905 P917441 P982977 N65473 N131009 N196545 N262081 N327617 N393153 N458689 N524225 N589761 N655297 N720833 N786369 N851905 N917441 N982977 P65471 P131007 P196543 P262079 P327615 P393151 P458687 P524223 P589759 P655295 P720831 P786367 P851903 P917439 P982975 N65471 N131007 N196543 N262079 N327615 N393151 N458687 N524223 N589759 N655295 N720831 N786367 N851903 N917439 N982975 P65469 P131005 P196541 P262077 P327613 P393149 P458685 P524221 P589757 P655293 P720829 P786365 P851901 P917437 P982973 N65469 N131005 N196541 N262077 N327613 N393149 N458685 N524221 N589757 N655293 N720829 N786365 N851901 N917437 N982973 P65467 P131003 P196539 P262075 P327611 P393147 P458683 P524219 P589755 P655291 P720827 P786363 P851899 P917435 P982971 N65467 N131003 N196539 N262075 N327611 N393147 N458683 N524219 N589755 N655291 N720827 N786363 N851899 N917435 N982971 P65465 P131001 P196537 P262073 P327609 P393145 P458681 P524217 P589753 P655289 P720825 P786361 P851897 P917433 P982969 N65465 N131001 N196537 N262073 N327609 N393145 N458681 N524217 N589753 N655289 N720825 N786361 N851897 N917433 N982969 P65463 P130999 P196535 P262071 P327607 P393143 P458679 P524215 P589751 P655287 P720823 P786359 P851895 P917431 P982967 N65463 N130999 N196535 N262071 N327607 N393143 N458679 N524215 N589751 N655287 N720823 N786359 N851895 N917431 N982967 P65461 P130997 P196533 P262069 P327605 P393141 P458677 P524213 P589749 P655285 P720821 P786357 P851893 P917429 P982965 N65461 N130997 N196533 N262069 N327605 N393141 N458677 N524213 N589749 N655285 N720821 N786357 N851893 N917429 N982965 P65459 P130995 P196531 P262067 P327603 P393139 P458675 P524211 P589747 P655283 P720819 P786355 P851891 P917427 P982963 L65459 L130995 L196531 L262067 L327603 L393139 L458675 L524211 L589747 L655283 L720819 L786355 L851891 L917427 L982963 N65459 N130995 N196531 N262067 N327603 N393139 N458675 N524211 N589747 N655283 N720819 N786355 N851891 N917427 N982963 P65457 P130993 P196529 P262065 P327601 P393137 P458673 P524209 P589745 P655281 P720817 P786353 P851889 P917425 P982961 N65457 N130993 N196529 N262065 N327601 N393137 N458673 N524209 N589745 N655281 N720817 N786353 N851889 N917425 N982961 L65455 L130991 L196527 L262063 L327599 L393135 L458671 L524207 L589743 L655279 L720815 L786351 L851887 L917423 L982959 N65455 N130991 N196527 N262063 N327599 N393135 N458671 N524207 N589743 N655279 N720815 N786351 N851887 N917423 N982959 P65453 P130989 P196525 P262061 P327597 P393133 P458669 P524205 P589741 P655277 P720813 P786349 P851885 P917421 P982957 L65453 L130989 L196525 L262061 L327597 L393133 L458669 L524205 L589741 L655277 L720813 L786349 L851885 L917421 L982957 N65453 N130989 N196525 N262061 N327597 N393133 N458669 N524205 N589741 N655277 N720813 N786349 N851885 N917421 N982957 Q65451:R65451 Q130987:R130987 Q196523:R196523 Q262059:R262059 Q327595:R327595 Q393131:R393131 Q458667:R458667 Q524203:R524203 Q589739:R589739 Q655275:R655275 Q720811:R720811 Q786347:R786347 Q851883:R851883 Q917419:R917419 Q982955:R982955 M65451 M130987 M196523 M262059 M327595 M393131 M458667 M524203 M589739 M655275 M720811 M786347 M851883 M917419 M982955 O65451 O130987 O196523 O262059 O327595 O393131 O458667 O524203 O589739 O655275 O720811 O786347 O851883 O917419 O982955 Q65449:R65449 Q130985:R130985 Q196521:R196521 Q262057:R262057 Q327593:R327593 Q393129:R393129 Q458665:R458665 Q524201:R524201 Q589737:R589737 Q655273:R655273 Q720809:R720809 Q786345:R786345 Q851881:R851881 Q917417:R917417 Q982953:R982953 M65449 M130985 M196521 M262057 M327593 M393129 M458665 M524201 M589737 M655273 M720809 M786345 M851881 M917417 M982953 O65449 O130985 O196521 O262057 O327593 O393129 O458665 O524201 O589737 O655273 O720809 O786345 O851881 O917417 O982953 P65447 P130983 P196519 P262055 P327591 P393127 P458663 P524199 P589735 P655271 P720807 P786343 P851879 P917415 P982951 N65447 N130983 N196519 N262055 N327591 N393127 N458663 N524199 N589735 N655271 N720807 N786343 N851879 N917415 N982951 P65445 P130981 P196517 P262053 P327589 P393125 P458661 P524197 P589733 P655269 P720805 P786341 P851877 P917413 P982949 N65445 N130981 N196517 N262053 N327589 N393125 N458661 N524197 N589733 N655269 N720805 N786341 N851877 N917413 N982949 H20 H65440 H130976 H196512 H262048 H327584 H393120 H458656 H524192 H589728 H655264 H720800 H786336 H851872 H917408 H982944 H18 H65438 H130974 H196510 H262046 H327582 H393118 H458654 H524190 H589726 H655262 H720798 H786334 H851870 H917406 H982942 P65436 P130972 P196508 P262044 P327580 P393116 P458652 P524188 P589724 P655260 P720796 P786332 P851868 P917404 P982940 L65436 L130972 L196508 L262044 L327580 L393116 L458652 L524188 L589724 L655260 L720796 L786332 L851868 L917404 L982940 N65436 N130972 N196508 N262044 N327580 N393116 N458652 N524188 N589724 N655260 N720796 N786332 N851868 N917404 N982940 H16:L16 H65434:L65434 H130970:L130970 H196506:L196506 H262042:L262042 H327578:L327578 H393114:L393114 H458650:L458650 H524186:L524186 H589722:L589722 H655258:L655258 H720794:L720794 H786330:L786330 H851866:L851866 H917402:L917402 H982938:L982938 H14:L14 H65432:L65432 H130968:L130968 H196504:L196504 H262040:L262040 H327576:L327576 H393112:L393112 H458648:L458648 H524184:L524184 H589720:L589720 H655256:L655256 H720792:L720792 H786328:L786328 H851864:L851864 H917400:L917400 H982936:L982936 H12:L12 H65430:L65430 H130966:L130966 H196502:L196502 H262038:L262038 H327574:L327574 H393110:L393110 H458646:L458646 H524182:L524182 H589718:L589718 H655254:L655254 H720790:L720790 H786326:L786326 H851862:L851862 H917398:L917398 H982934:L982934 H10:L10 H65428:L65428 H130964:L130964 H196500:L196500 H262036:L262036 H327572:L327572 H393108:L393108 H458644:L458644 H524180:L524180 H589716:L589716 H655252:L655252 H720788:L720788 H786324:L786324 H851860:L851860 H917396:L917396 H982932:L982932 H34 H32 H30" xr:uid="{5ECF7D98-200B-4878-B2E8-67B85E083B32}">
      <formula1>1</formula1>
      <formula2>10000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7A2AB-3D7F-49A5-8C66-1C3C9C42DD20}">
  <dimension ref="A1:AR20"/>
  <sheetViews>
    <sheetView workbookViewId="0">
      <selection sqref="A1:AR1048576"/>
    </sheetView>
  </sheetViews>
  <sheetFormatPr defaultRowHeight="15" x14ac:dyDescent="0.25"/>
  <cols>
    <col min="1" max="1" width="7.5703125" style="8" bestFit="1" customWidth="1"/>
    <col min="2" max="2" width="26" style="8" bestFit="1" customWidth="1"/>
    <col min="3" max="3" width="0" style="8" hidden="1" customWidth="1"/>
    <col min="4" max="4" width="3.85546875" style="8" bestFit="1" customWidth="1"/>
    <col min="5" max="7" width="0" style="8" hidden="1" customWidth="1"/>
    <col min="8" max="8" width="3.7109375" style="8" bestFit="1" customWidth="1"/>
    <col min="9" max="9" width="0" style="8" hidden="1" customWidth="1"/>
    <col min="10" max="10" width="3.85546875" style="8" bestFit="1" customWidth="1"/>
    <col min="11" max="11" width="3.7109375" style="8" bestFit="1" customWidth="1"/>
    <col min="12" max="12" width="4" style="8" bestFit="1" customWidth="1"/>
    <col min="13" max="14" width="3.85546875" style="8" bestFit="1" customWidth="1"/>
    <col min="15" max="15" width="3.5703125" style="8" bestFit="1" customWidth="1"/>
    <col min="16" max="17" width="3.7109375" style="8" bestFit="1" customWidth="1"/>
    <col min="18" max="37" width="0" style="8" hidden="1" customWidth="1"/>
    <col min="38" max="38" width="4.140625" style="8" bestFit="1" customWidth="1"/>
    <col min="39" max="39" width="8.5703125" style="16" bestFit="1" customWidth="1"/>
    <col min="40" max="41" width="8.7109375" style="8" hidden="1" customWidth="1"/>
    <col min="42" max="42" width="8.42578125" style="16" bestFit="1" customWidth="1"/>
    <col min="43" max="44" width="12.7109375" style="16" customWidth="1"/>
  </cols>
  <sheetData>
    <row r="1" spans="1:44" x14ac:dyDescent="0.25">
      <c r="B1" s="15"/>
      <c r="AO1" s="17" t="s">
        <v>8</v>
      </c>
    </row>
    <row r="2" spans="1:44" x14ac:dyDescent="0.25">
      <c r="AO2" s="18">
        <v>0</v>
      </c>
      <c r="AQ2" s="19"/>
    </row>
    <row r="3" spans="1:44" x14ac:dyDescent="0.25">
      <c r="AQ3" s="19"/>
    </row>
    <row r="4" spans="1:44" x14ac:dyDescent="0.25">
      <c r="AL4" s="20" t="s">
        <v>9</v>
      </c>
      <c r="AQ4" s="21"/>
      <c r="AR4" s="22" t="s">
        <v>10</v>
      </c>
    </row>
    <row r="5" spans="1:44" x14ac:dyDescent="0.25">
      <c r="AL5" s="23">
        <f>SUM(AL7:AL21)</f>
        <v>0</v>
      </c>
      <c r="AQ5" s="21"/>
      <c r="AR5" s="24">
        <f>SUM(AR7:AR21)</f>
        <v>0</v>
      </c>
    </row>
    <row r="7" spans="1:44" ht="45.75" x14ac:dyDescent="0.25">
      <c r="A7" s="8" t="s">
        <v>11</v>
      </c>
      <c r="B7" s="8" t="s">
        <v>12</v>
      </c>
      <c r="C7" s="8" t="s">
        <v>13</v>
      </c>
      <c r="D7" s="8" t="s">
        <v>14</v>
      </c>
      <c r="E7" s="8" t="s">
        <v>15</v>
      </c>
      <c r="F7" s="8" t="s">
        <v>16</v>
      </c>
      <c r="G7" s="8" t="s">
        <v>17</v>
      </c>
      <c r="H7" s="25" t="s">
        <v>18</v>
      </c>
      <c r="I7" s="25"/>
      <c r="J7" s="25"/>
      <c r="K7" s="25"/>
      <c r="L7" s="25"/>
      <c r="M7" s="25"/>
      <c r="N7" s="25"/>
      <c r="O7" s="25"/>
      <c r="P7" s="25"/>
      <c r="Q7" s="25"/>
      <c r="AL7" s="8" t="s">
        <v>9</v>
      </c>
      <c r="AM7" s="26" t="s">
        <v>19</v>
      </c>
      <c r="AN7" s="27" t="s">
        <v>20</v>
      </c>
      <c r="AO7" s="27" t="s">
        <v>21</v>
      </c>
      <c r="AP7" s="28" t="s">
        <v>22</v>
      </c>
      <c r="AQ7" s="29" t="s">
        <v>23</v>
      </c>
      <c r="AR7" s="28" t="s">
        <v>24</v>
      </c>
    </row>
    <row r="8" spans="1:44" ht="15.75" thickBot="1" x14ac:dyDescent="0.3">
      <c r="A8" s="30"/>
      <c r="B8" s="20" t="s">
        <v>287</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3"/>
      <c r="I9" s="33"/>
      <c r="J9" s="33"/>
      <c r="K9" s="33"/>
      <c r="L9" s="33"/>
      <c r="M9" s="34" t="s">
        <v>288</v>
      </c>
      <c r="N9" s="33"/>
      <c r="O9" s="34" t="s">
        <v>289</v>
      </c>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290</v>
      </c>
      <c r="B10" s="23" t="s">
        <v>291</v>
      </c>
      <c r="C10" s="38" t="s">
        <v>29</v>
      </c>
      <c r="D10" s="8" t="s">
        <v>236</v>
      </c>
      <c r="M10" s="39"/>
      <c r="O10" s="39"/>
      <c r="AL10" s="8">
        <f>SUM(H10:AJ10)</f>
        <v>0</v>
      </c>
      <c r="AM10" s="40">
        <v>560</v>
      </c>
      <c r="AN10" s="41">
        <v>0</v>
      </c>
      <c r="AO10" s="18">
        <f>$AS$2</f>
        <v>0</v>
      </c>
      <c r="AP10" s="42">
        <f>AM10-(AM10*0.2)</f>
        <v>448</v>
      </c>
      <c r="AQ10" s="40">
        <f>AM10-(AM10*0.28)</f>
        <v>403.2</v>
      </c>
      <c r="AR10" s="43">
        <f>AQ10*AL10</f>
        <v>0</v>
      </c>
    </row>
    <row r="11" spans="1:44" x14ac:dyDescent="0.25">
      <c r="A11" s="37"/>
      <c r="K11" s="44" t="s">
        <v>292</v>
      </c>
      <c r="AM11" s="42"/>
      <c r="AP11" s="42"/>
      <c r="AQ11" s="42"/>
      <c r="AR11" s="45"/>
    </row>
    <row r="12" spans="1:44" x14ac:dyDescent="0.25">
      <c r="A12" s="37" t="s">
        <v>293</v>
      </c>
      <c r="B12" s="23" t="s">
        <v>294</v>
      </c>
      <c r="C12" s="38" t="s">
        <v>29</v>
      </c>
      <c r="D12" s="8" t="s">
        <v>236</v>
      </c>
      <c r="K12" s="39"/>
      <c r="AL12" s="8">
        <f>SUM(H12:AJ12)</f>
        <v>0</v>
      </c>
      <c r="AM12" s="40">
        <v>499</v>
      </c>
      <c r="AN12" s="41">
        <v>0</v>
      </c>
      <c r="AO12" s="18">
        <f>$AS$2</f>
        <v>0</v>
      </c>
      <c r="AP12" s="42">
        <f>AM12-(AM12*0.2)</f>
        <v>399.2</v>
      </c>
      <c r="AQ12" s="40">
        <f>AM12-(AM12*0.28)</f>
        <v>359.28</v>
      </c>
      <c r="AR12" s="43">
        <f>AQ12*AL12</f>
        <v>0</v>
      </c>
    </row>
    <row r="13" spans="1:44" x14ac:dyDescent="0.25">
      <c r="A13" s="37"/>
      <c r="H13" s="44" t="s">
        <v>159</v>
      </c>
      <c r="AM13" s="42"/>
      <c r="AP13" s="42"/>
      <c r="AQ13" s="42"/>
      <c r="AR13" s="45"/>
    </row>
    <row r="14" spans="1:44" x14ac:dyDescent="0.25">
      <c r="A14" s="37" t="s">
        <v>295</v>
      </c>
      <c r="B14" s="23" t="s">
        <v>296</v>
      </c>
      <c r="C14" s="38" t="s">
        <v>29</v>
      </c>
      <c r="D14" s="8" t="s">
        <v>236</v>
      </c>
      <c r="H14" s="39"/>
      <c r="AL14" s="8">
        <f>SUM(H14:AJ14)</f>
        <v>0</v>
      </c>
      <c r="AM14" s="40">
        <v>230</v>
      </c>
      <c r="AN14" s="41">
        <v>0</v>
      </c>
      <c r="AO14" s="18">
        <f>$AS$2</f>
        <v>0</v>
      </c>
      <c r="AP14" s="42">
        <f>AM14-(AM14*0.2)</f>
        <v>184</v>
      </c>
      <c r="AQ14" s="40">
        <f>AM14-(AM14*0.28)</f>
        <v>165.6</v>
      </c>
      <c r="AR14" s="43">
        <f>AQ14*AL14</f>
        <v>0</v>
      </c>
    </row>
    <row r="15" spans="1:44" x14ac:dyDescent="0.25">
      <c r="A15" s="37"/>
      <c r="H15" s="44" t="s">
        <v>159</v>
      </c>
      <c r="AM15" s="42"/>
      <c r="AP15" s="42"/>
      <c r="AQ15" s="42"/>
      <c r="AR15" s="45"/>
    </row>
    <row r="16" spans="1:44" x14ac:dyDescent="0.25">
      <c r="A16" s="37" t="s">
        <v>297</v>
      </c>
      <c r="B16" s="23" t="s">
        <v>298</v>
      </c>
      <c r="C16" s="38" t="s">
        <v>29</v>
      </c>
      <c r="D16" s="8" t="s">
        <v>236</v>
      </c>
      <c r="H16" s="39"/>
      <c r="AL16" s="8">
        <f>SUM(H16:AJ16)</f>
        <v>0</v>
      </c>
      <c r="AM16" s="40">
        <v>499</v>
      </c>
      <c r="AN16" s="41">
        <v>0</v>
      </c>
      <c r="AO16" s="18">
        <f>$AS$2</f>
        <v>0</v>
      </c>
      <c r="AP16" s="42">
        <f>AM16-(AM16*0.2)</f>
        <v>399.2</v>
      </c>
      <c r="AQ16" s="40">
        <f>AM16-(AM16*0.28)</f>
        <v>359.28</v>
      </c>
      <c r="AR16" s="43">
        <f>AQ16*AL16</f>
        <v>0</v>
      </c>
    </row>
    <row r="17" spans="1:44" x14ac:dyDescent="0.25">
      <c r="A17" s="37"/>
      <c r="H17" s="44" t="s">
        <v>159</v>
      </c>
      <c r="AM17" s="42"/>
      <c r="AP17" s="42"/>
      <c r="AQ17" s="42"/>
      <c r="AR17" s="45"/>
    </row>
    <row r="18" spans="1:44" x14ac:dyDescent="0.25">
      <c r="A18" s="37" t="s">
        <v>299</v>
      </c>
      <c r="B18" s="23" t="s">
        <v>300</v>
      </c>
      <c r="C18" s="38" t="s">
        <v>29</v>
      </c>
      <c r="D18" s="8" t="s">
        <v>236</v>
      </c>
      <c r="H18" s="39"/>
      <c r="AL18" s="8">
        <f>SUM(H18:AJ18)</f>
        <v>0</v>
      </c>
      <c r="AM18" s="40">
        <v>399</v>
      </c>
      <c r="AN18" s="41">
        <v>0</v>
      </c>
      <c r="AO18" s="18">
        <f>$AS$2</f>
        <v>0</v>
      </c>
      <c r="AP18" s="42">
        <f>AM18-(AM18*0.2)</f>
        <v>319.2</v>
      </c>
      <c r="AQ18" s="40">
        <f>AM18-(AM18*0.28)</f>
        <v>287.27999999999997</v>
      </c>
      <c r="AR18" s="43">
        <f>AQ18*AL18</f>
        <v>0</v>
      </c>
    </row>
    <row r="19" spans="1:44" x14ac:dyDescent="0.25">
      <c r="A19" s="37"/>
      <c r="L19" s="44" t="s">
        <v>301</v>
      </c>
      <c r="N19" s="44" t="s">
        <v>302</v>
      </c>
      <c r="P19" s="44" t="s">
        <v>303</v>
      </c>
      <c r="AM19" s="42"/>
      <c r="AP19" s="42"/>
      <c r="AQ19" s="42"/>
      <c r="AR19" s="45"/>
    </row>
    <row r="20" spans="1:44" ht="15.75" thickBot="1" x14ac:dyDescent="0.3">
      <c r="A20" s="48" t="s">
        <v>304</v>
      </c>
      <c r="B20" s="64" t="s">
        <v>305</v>
      </c>
      <c r="C20" s="50" t="s">
        <v>29</v>
      </c>
      <c r="D20" s="52" t="s">
        <v>30</v>
      </c>
      <c r="E20" s="52"/>
      <c r="F20" s="52"/>
      <c r="G20" s="52"/>
      <c r="H20" s="52"/>
      <c r="I20" s="52"/>
      <c r="J20" s="52"/>
      <c r="K20" s="52"/>
      <c r="L20" s="53"/>
      <c r="M20" s="52"/>
      <c r="N20" s="53"/>
      <c r="O20" s="52"/>
      <c r="P20" s="53"/>
      <c r="Q20" s="52"/>
      <c r="R20" s="52"/>
      <c r="S20" s="52"/>
      <c r="T20" s="52"/>
      <c r="U20" s="52"/>
      <c r="V20" s="52"/>
      <c r="W20" s="52"/>
      <c r="X20" s="52"/>
      <c r="Y20" s="52"/>
      <c r="Z20" s="52"/>
      <c r="AA20" s="52"/>
      <c r="AB20" s="52"/>
      <c r="AC20" s="52"/>
      <c r="AD20" s="52"/>
      <c r="AE20" s="52"/>
      <c r="AF20" s="52"/>
      <c r="AG20" s="52"/>
      <c r="AH20" s="52"/>
      <c r="AI20" s="52"/>
      <c r="AJ20" s="52"/>
      <c r="AK20" s="52"/>
      <c r="AL20" s="52">
        <f>SUM(H20:AJ20)</f>
        <v>0</v>
      </c>
      <c r="AM20" s="54">
        <v>3999</v>
      </c>
      <c r="AN20" s="55">
        <v>0</v>
      </c>
      <c r="AO20" s="56">
        <f>$AS$2</f>
        <v>0</v>
      </c>
      <c r="AP20" s="57">
        <f>AM20-(AM20*0.2)</f>
        <v>3199.2</v>
      </c>
      <c r="AQ20" s="54">
        <f>AM20-(AM20*0.28)</f>
        <v>2879.2799999999997</v>
      </c>
      <c r="AR20" s="58">
        <f>AQ20*AL20</f>
        <v>0</v>
      </c>
    </row>
  </sheetData>
  <mergeCells count="1">
    <mergeCell ref="H7:Q7"/>
  </mergeCells>
  <conditionalFormatting sqref="AL10">
    <cfRule type="cellIs" dxfId="30" priority="1" stopIfTrue="1" operator="greaterThan">
      <formula>0</formula>
    </cfRule>
  </conditionalFormatting>
  <conditionalFormatting sqref="AL12">
    <cfRule type="cellIs" dxfId="29" priority="2" stopIfTrue="1" operator="greaterThan">
      <formula>0</formula>
    </cfRule>
  </conditionalFormatting>
  <conditionalFormatting sqref="AL14">
    <cfRule type="cellIs" dxfId="28" priority="3" stopIfTrue="1" operator="greaterThan">
      <formula>0</formula>
    </cfRule>
  </conditionalFormatting>
  <conditionalFormatting sqref="AL16">
    <cfRule type="cellIs" dxfId="27" priority="4" stopIfTrue="1" operator="greaterThan">
      <formula>0</formula>
    </cfRule>
  </conditionalFormatting>
  <conditionalFormatting sqref="AL18">
    <cfRule type="cellIs" dxfId="26" priority="5" stopIfTrue="1" operator="greaterThan">
      <formula>0</formula>
    </cfRule>
  </conditionalFormatting>
  <conditionalFormatting sqref="AL20">
    <cfRule type="cellIs" dxfId="25" priority="6" stopIfTrue="1" operator="greaterThan">
      <formula>0</formula>
    </cfRule>
  </conditionalFormatting>
  <dataValidations count="1">
    <dataValidation type="whole" allowBlank="1" showInputMessage="1" showErrorMessage="1" error="Not a valid number" sqref="J65553:K65553 J131089:K131089 J196625:K196625 J262161:K262161 J327697:K327697 J393233:K393233 J458769:K458769 J524305:K524305 J589841:K589841 J655377:K655377 J720913:K720913 J786449:K786449 J851985:K851985 J917521:K917521 J983057:K983057 J65551:K65551 J131087:K131087 J196623:K196623 J262159:K262159 J327695:K327695 J393231:K393231 J458767:K458767 J524303:K524303 J589839:K589839 J655375:K655375 J720911:K720911 J786447:K786447 J851983:K851983 J917519:K917519 J983055:K983055 K65546 K131082 K196618 K262154 K327690 K393226 K458762 K524298 K589834 K655370 K720906 K786442 K851978 K917514 K983050 M65546 M131082 M196618 M262154 M327690 M393226 M458762 M524298 M589834 M655370 M720906 M786442 M851978 M917514 M983050 Q65541 Q131077 Q196613 Q262149 Q327685 Q393221 Q458757 Q524293 Q589829 Q655365 Q720901 Q786437 Q851973 Q917509 Q983045 K65541 K131077 K196613 K262149 K327685 K393221 K458757 K524293 K589829 K655365 K720901 K786437 K851973 K917509 K983045 M65541 M131077 M196613 M262149 M327685 M393221 M458757 M524293 M589829 M655365 M720901 M786437 M851973 M917509 M983045 O65541 O131077 O196613 O262149 O327685 O393221 O458757 O524293 O589829 O655365 O720901 O786437 O851973 O917509 O983045 Q65539 Q131075 Q196611 Q262147 Q327683 Q393219 Q458755 Q524291 Q589827 Q655363 Q720899 Q786435 Q851971 Q917507 Q983043 M65539 M131075 M196611 M262147 M327683 M393219 M458755 M524291 M589827 M655363 M720899 M786435 M851971 M917507 M983043 O65539 O131075 O196611 O262147 O327683 O393219 O458755 O524291 O589827 O655363 O720899 O786435 O851971 O917507 O983043 Q65537 Q131073 Q196609 Q262145 Q327681 Q393217 Q458753 Q524289 Q589825 Q655361 Q720897 Q786433 Q851969 Q917505 Q983041 M65537 M131073 M196609 M262145 M327681 M393217 M458753 M524289 M589825 M655361 M720897 M786433 M851969 M917505 M983041 O65537 O131073 O196609 O262145 O327681 O393217 O458753 O524289 O589825 O655361 O720897 O786433 O851969 O917505 O983041 P20 P65532 P131068 P196604 P262140 P327676 P393212 P458748 P524284 P589820 P655356 P720892 P786428 P851964 P917500 P983036 L20 L65532 L131068 L196604 L262140 L327676 L393212 L458748 L524284 L589820 L655356 L720892 L786428 L851964 L917500 L983036 N20 N65532 N131068 N196604 N262140 N327676 N393212 N458748 N524284 N589820 N655356 N720892 N786428 N851964 N917500 N983036 H18 H65530 H131066 H196602 H262138 H327674 H393210 H458746 H524282 H589818 H655354 H720890 H786426 H851962 H917498 H983034 H16 H65528 H131064 H196600 H262136 H327672 H393208 H458744 H524280 H589816 H655352 H720888 H786424 H851960 H917496 H983032 H14 H65526 H131062 H196598 H262134 H327670 H393206 H458742 H524278 H589814 H655350 H720886 H786422 H851958 H917494 H983030 K12 K65524 K131060 K196596 K262132 K327668 K393204 K458740 K524276 K589812 K655348 K720884 K786420 K851956 K917492 K983028 M10 M65522 M131058 M196594 M262130 M327666 M393202 M458738 M524274 M589810 M655346 M720882 M786418 M851954 M917490 M983026 O10 O65522 O131058 O196594 O262130 O327666 O393202 O458738 O524274 O589810 O655346 O720882 O786418 O851954 O917490 O983026" xr:uid="{C952FEB1-BDFC-4095-82BF-77563BDE37CA}">
      <formula1>1</formula1>
      <formula2>10000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A81D-BA0F-4B9D-BC74-C3BC3B1F183B}">
  <dimension ref="A1:AR32"/>
  <sheetViews>
    <sheetView workbookViewId="0">
      <selection activeCell="H10" sqref="H10"/>
    </sheetView>
  </sheetViews>
  <sheetFormatPr defaultRowHeight="15" x14ac:dyDescent="0.25"/>
  <cols>
    <col min="1" max="1" width="7.85546875" style="8" bestFit="1" customWidth="1"/>
    <col min="2" max="2" width="29.7109375" style="8" bestFit="1" customWidth="1"/>
    <col min="3" max="3" width="0" style="8" hidden="1" customWidth="1"/>
    <col min="4" max="4" width="3.85546875" style="8" bestFit="1" customWidth="1"/>
    <col min="5" max="7" width="0" style="8" hidden="1" customWidth="1"/>
    <col min="8" max="8" width="5.140625" style="8" bestFit="1" customWidth="1"/>
    <col min="9" max="37" width="0" style="8" hidden="1" customWidth="1"/>
    <col min="38" max="38" width="4.140625" style="8" bestFit="1" customWidth="1"/>
    <col min="39" max="39" width="10.42578125" style="16" bestFit="1" customWidth="1"/>
    <col min="40" max="41" width="8.7109375" style="8" hidden="1" customWidth="1"/>
    <col min="42" max="42" width="10.140625" style="16" bestFit="1" customWidth="1"/>
    <col min="43" max="43" width="13.28515625" style="16" bestFit="1" customWidth="1"/>
    <col min="44" max="44" width="12.7109375" style="16" customWidth="1"/>
  </cols>
  <sheetData>
    <row r="1" spans="1:44" x14ac:dyDescent="0.25">
      <c r="B1" s="15"/>
      <c r="AO1" s="17" t="s">
        <v>8</v>
      </c>
    </row>
    <row r="2" spans="1:44" x14ac:dyDescent="0.25">
      <c r="AO2" s="18">
        <v>0</v>
      </c>
      <c r="AQ2" s="19"/>
    </row>
    <row r="3" spans="1:44" x14ac:dyDescent="0.25">
      <c r="AQ3" s="19"/>
    </row>
    <row r="4" spans="1:44" x14ac:dyDescent="0.25">
      <c r="AL4" s="20" t="s">
        <v>9</v>
      </c>
      <c r="AQ4" s="21"/>
      <c r="AR4" s="22" t="s">
        <v>10</v>
      </c>
    </row>
    <row r="5" spans="1:44" x14ac:dyDescent="0.25">
      <c r="AL5" s="23">
        <f>SUM(AL7:AL32)</f>
        <v>0</v>
      </c>
      <c r="AQ5" s="21"/>
      <c r="AR5" s="24">
        <f>SUM(AR7:AR32)</f>
        <v>0</v>
      </c>
    </row>
    <row r="6" spans="1:44" x14ac:dyDescent="0.25">
      <c r="AQ6" s="19"/>
    </row>
    <row r="7" spans="1:44" ht="45.75" x14ac:dyDescent="0.25">
      <c r="A7" s="8" t="s">
        <v>11</v>
      </c>
      <c r="B7" s="8" t="s">
        <v>12</v>
      </c>
      <c r="C7" s="8" t="s">
        <v>13</v>
      </c>
      <c r="D7" s="8" t="s">
        <v>14</v>
      </c>
      <c r="E7" s="8" t="s">
        <v>15</v>
      </c>
      <c r="F7" s="8" t="s">
        <v>16</v>
      </c>
      <c r="G7" s="8" t="s">
        <v>17</v>
      </c>
      <c r="H7" s="8" t="s">
        <v>18</v>
      </c>
      <c r="AL7" s="8" t="s">
        <v>9</v>
      </c>
      <c r="AM7" s="26" t="s">
        <v>19</v>
      </c>
      <c r="AN7" s="27" t="s">
        <v>20</v>
      </c>
      <c r="AO7" s="27" t="s">
        <v>21</v>
      </c>
      <c r="AP7" s="28" t="s">
        <v>22</v>
      </c>
      <c r="AQ7" s="29" t="s">
        <v>23</v>
      </c>
      <c r="AR7" s="28" t="s">
        <v>24</v>
      </c>
    </row>
    <row r="8" spans="1:44" ht="15.75" thickBot="1" x14ac:dyDescent="0.3">
      <c r="A8" s="30"/>
      <c r="B8" s="20" t="s">
        <v>287</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70"/>
      <c r="AN8" s="71"/>
      <c r="AO8" s="71"/>
      <c r="AP8" s="72"/>
      <c r="AQ8" s="73"/>
      <c r="AR8" s="72"/>
    </row>
    <row r="9" spans="1:44" x14ac:dyDescent="0.25">
      <c r="A9" s="32"/>
      <c r="B9" s="33"/>
      <c r="C9" s="33"/>
      <c r="D9" s="33"/>
      <c r="E9" s="33"/>
      <c r="F9" s="33"/>
      <c r="G9" s="33"/>
      <c r="H9" s="34" t="s">
        <v>159</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37" t="s">
        <v>306</v>
      </c>
      <c r="B10" s="23" t="s">
        <v>307</v>
      </c>
      <c r="C10" s="38" t="s">
        <v>29</v>
      </c>
      <c r="D10" s="8" t="s">
        <v>236</v>
      </c>
      <c r="H10" s="39"/>
      <c r="AL10" s="8">
        <f>SUM(H10:AJ10)</f>
        <v>0</v>
      </c>
      <c r="AM10" s="40">
        <v>420</v>
      </c>
      <c r="AN10" s="41">
        <v>0</v>
      </c>
      <c r="AO10" s="18">
        <f>$AS$2</f>
        <v>0</v>
      </c>
      <c r="AP10" s="42">
        <f>AM10-(AM10*0.2)</f>
        <v>336</v>
      </c>
      <c r="AQ10" s="40">
        <f>AM10-(AM10*0.28)</f>
        <v>302.39999999999998</v>
      </c>
      <c r="AR10" s="43">
        <f>AQ10*AL10</f>
        <v>0</v>
      </c>
    </row>
    <row r="11" spans="1:44" x14ac:dyDescent="0.25">
      <c r="A11" s="37"/>
      <c r="H11" s="44" t="s">
        <v>159</v>
      </c>
      <c r="AM11" s="42"/>
      <c r="AP11" s="42"/>
      <c r="AQ11" s="42"/>
      <c r="AR11" s="45"/>
    </row>
    <row r="12" spans="1:44" x14ac:dyDescent="0.25">
      <c r="A12" s="37" t="s">
        <v>308</v>
      </c>
      <c r="B12" s="23" t="s">
        <v>309</v>
      </c>
      <c r="C12" s="38" t="s">
        <v>29</v>
      </c>
      <c r="D12" s="8" t="s">
        <v>236</v>
      </c>
      <c r="H12" s="39"/>
      <c r="AL12" s="8">
        <f>SUM(H12:AJ12)</f>
        <v>0</v>
      </c>
      <c r="AM12" s="40">
        <v>450</v>
      </c>
      <c r="AN12" s="41">
        <v>0</v>
      </c>
      <c r="AO12" s="18">
        <f>$AS$2</f>
        <v>0</v>
      </c>
      <c r="AP12" s="42">
        <f>AM12-(AM12*0.2)</f>
        <v>360</v>
      </c>
      <c r="AQ12" s="40">
        <f>AM12-(AM12*0.28)</f>
        <v>324</v>
      </c>
      <c r="AR12" s="43">
        <f>AQ12*AL12</f>
        <v>0</v>
      </c>
    </row>
    <row r="13" spans="1:44" x14ac:dyDescent="0.25">
      <c r="A13" s="37"/>
      <c r="H13" s="44" t="s">
        <v>159</v>
      </c>
      <c r="AM13" s="42"/>
      <c r="AP13" s="42"/>
      <c r="AQ13" s="42"/>
      <c r="AR13" s="45"/>
    </row>
    <row r="14" spans="1:44" x14ac:dyDescent="0.25">
      <c r="A14" s="37" t="s">
        <v>310</v>
      </c>
      <c r="B14" s="23" t="s">
        <v>311</v>
      </c>
      <c r="C14" s="38" t="s">
        <v>29</v>
      </c>
      <c r="D14" s="8" t="s">
        <v>236</v>
      </c>
      <c r="H14" s="39"/>
      <c r="AL14" s="8">
        <f>SUM(H14:AJ14)</f>
        <v>0</v>
      </c>
      <c r="AM14" s="40">
        <v>480</v>
      </c>
      <c r="AN14" s="41">
        <v>0</v>
      </c>
      <c r="AO14" s="18">
        <f>$AS$2</f>
        <v>0</v>
      </c>
      <c r="AP14" s="42">
        <f>AM14-(AM14*0.2)</f>
        <v>384</v>
      </c>
      <c r="AQ14" s="40">
        <f>AM14-(AM14*0.28)</f>
        <v>345.6</v>
      </c>
      <c r="AR14" s="43">
        <f>AQ14*AL14</f>
        <v>0</v>
      </c>
    </row>
    <row r="15" spans="1:44" x14ac:dyDescent="0.25">
      <c r="A15" s="37"/>
      <c r="H15" s="44" t="s">
        <v>159</v>
      </c>
      <c r="AM15" s="42"/>
      <c r="AP15" s="42"/>
      <c r="AQ15" s="42"/>
      <c r="AR15" s="45"/>
    </row>
    <row r="16" spans="1:44" x14ac:dyDescent="0.25">
      <c r="A16" s="37" t="s">
        <v>312</v>
      </c>
      <c r="B16" s="23" t="s">
        <v>313</v>
      </c>
      <c r="C16" s="38" t="s">
        <v>29</v>
      </c>
      <c r="D16" s="8" t="s">
        <v>236</v>
      </c>
      <c r="H16" s="39"/>
      <c r="AL16" s="8">
        <f>SUM(H16:AJ16)</f>
        <v>0</v>
      </c>
      <c r="AM16" s="40">
        <v>320</v>
      </c>
      <c r="AN16" s="41">
        <v>0</v>
      </c>
      <c r="AO16" s="18">
        <f>$AS$2</f>
        <v>0</v>
      </c>
      <c r="AP16" s="42">
        <f>AM16-(AM16*0.2)</f>
        <v>256</v>
      </c>
      <c r="AQ16" s="40">
        <f>AM16-(AM16*0.28)</f>
        <v>230.39999999999998</v>
      </c>
      <c r="AR16" s="43">
        <f>AQ16*AL16</f>
        <v>0</v>
      </c>
    </row>
    <row r="17" spans="1:44" x14ac:dyDescent="0.25">
      <c r="A17" s="37"/>
      <c r="H17" s="44" t="s">
        <v>159</v>
      </c>
      <c r="AM17" s="42"/>
      <c r="AP17" s="42"/>
      <c r="AQ17" s="42"/>
      <c r="AR17" s="45"/>
    </row>
    <row r="18" spans="1:44" x14ac:dyDescent="0.25">
      <c r="A18" s="37" t="s">
        <v>314</v>
      </c>
      <c r="B18" s="23" t="s">
        <v>315</v>
      </c>
      <c r="C18" s="38" t="s">
        <v>29</v>
      </c>
      <c r="D18" s="8" t="s">
        <v>236</v>
      </c>
      <c r="H18" s="39"/>
      <c r="AL18" s="8">
        <f>SUM(H18:AJ18)</f>
        <v>0</v>
      </c>
      <c r="AM18" s="40">
        <v>380</v>
      </c>
      <c r="AN18" s="41">
        <v>0</v>
      </c>
      <c r="AO18" s="18">
        <f>$AS$2</f>
        <v>0</v>
      </c>
      <c r="AP18" s="42">
        <f>AM18-(AM18*0.2)</f>
        <v>304</v>
      </c>
      <c r="AQ18" s="40">
        <f>AM18-(AM18*0.28)</f>
        <v>273.60000000000002</v>
      </c>
      <c r="AR18" s="43">
        <f>AQ18*AL18</f>
        <v>0</v>
      </c>
    </row>
    <row r="19" spans="1:44" x14ac:dyDescent="0.25">
      <c r="A19" s="37"/>
      <c r="H19" s="44" t="s">
        <v>159</v>
      </c>
      <c r="AM19" s="42"/>
      <c r="AP19" s="42"/>
      <c r="AQ19" s="42"/>
      <c r="AR19" s="45"/>
    </row>
    <row r="20" spans="1:44" x14ac:dyDescent="0.25">
      <c r="A20" s="37" t="s">
        <v>316</v>
      </c>
      <c r="B20" s="23" t="s">
        <v>317</v>
      </c>
      <c r="C20" s="38" t="s">
        <v>29</v>
      </c>
      <c r="D20" s="8" t="s">
        <v>236</v>
      </c>
      <c r="H20" s="39"/>
      <c r="AL20" s="8">
        <f>SUM(H20:AJ20)</f>
        <v>0</v>
      </c>
      <c r="AM20" s="40">
        <v>880</v>
      </c>
      <c r="AN20" s="41">
        <v>0</v>
      </c>
      <c r="AO20" s="18">
        <f>$AS$2</f>
        <v>0</v>
      </c>
      <c r="AP20" s="42">
        <f>AM20-(AM20*0.2)</f>
        <v>704</v>
      </c>
      <c r="AQ20" s="40">
        <f>AM20-(AM20*0.28)</f>
        <v>633.59999999999991</v>
      </c>
      <c r="AR20" s="43">
        <f>AQ20*AL20</f>
        <v>0</v>
      </c>
    </row>
    <row r="21" spans="1:44" x14ac:dyDescent="0.25">
      <c r="A21" s="37"/>
      <c r="H21" s="44" t="s">
        <v>159</v>
      </c>
      <c r="AM21" s="42"/>
      <c r="AP21" s="42"/>
      <c r="AQ21" s="42"/>
      <c r="AR21" s="45"/>
    </row>
    <row r="22" spans="1:44" x14ac:dyDescent="0.25">
      <c r="A22" s="37" t="s">
        <v>318</v>
      </c>
      <c r="B22" s="23" t="s">
        <v>319</v>
      </c>
      <c r="C22" s="38" t="s">
        <v>29</v>
      </c>
      <c r="D22" s="8" t="s">
        <v>236</v>
      </c>
      <c r="H22" s="39"/>
      <c r="AL22" s="8">
        <f>SUM(H22:AJ22)</f>
        <v>0</v>
      </c>
      <c r="AM22" s="40">
        <v>750</v>
      </c>
      <c r="AN22" s="41">
        <v>0</v>
      </c>
      <c r="AO22" s="18">
        <f>$AS$2</f>
        <v>0</v>
      </c>
      <c r="AP22" s="42">
        <f>AM22-(AM22*0.2)</f>
        <v>600</v>
      </c>
      <c r="AQ22" s="40">
        <f>AM22-(AM22*0.28)</f>
        <v>540</v>
      </c>
      <c r="AR22" s="43">
        <f>AQ22*AL22</f>
        <v>0</v>
      </c>
    </row>
    <row r="23" spans="1:44" x14ac:dyDescent="0.25">
      <c r="A23" s="37"/>
      <c r="H23" s="44" t="s">
        <v>159</v>
      </c>
      <c r="AM23" s="42"/>
      <c r="AP23" s="42"/>
      <c r="AQ23" s="42"/>
      <c r="AR23" s="45"/>
    </row>
    <row r="24" spans="1:44" x14ac:dyDescent="0.25">
      <c r="A24" s="37" t="s">
        <v>320</v>
      </c>
      <c r="B24" s="23" t="s">
        <v>321</v>
      </c>
      <c r="C24" s="38" t="s">
        <v>29</v>
      </c>
      <c r="D24" s="8" t="s">
        <v>236</v>
      </c>
      <c r="H24" s="39"/>
      <c r="AL24" s="8">
        <f>SUM(H24:AJ24)</f>
        <v>0</v>
      </c>
      <c r="AM24" s="40">
        <v>220</v>
      </c>
      <c r="AN24" s="41">
        <v>0</v>
      </c>
      <c r="AO24" s="18">
        <f>$AS$2</f>
        <v>0</v>
      </c>
      <c r="AP24" s="42">
        <f>AM24-(AM24*0.2)</f>
        <v>176</v>
      </c>
      <c r="AQ24" s="40">
        <f>AM24-(AM24*0.28)</f>
        <v>158.39999999999998</v>
      </c>
      <c r="AR24" s="43">
        <f>AQ24*AL24</f>
        <v>0</v>
      </c>
    </row>
    <row r="25" spans="1:44" x14ac:dyDescent="0.25">
      <c r="A25" s="37"/>
      <c r="H25" s="44" t="s">
        <v>159</v>
      </c>
      <c r="AM25" s="42"/>
      <c r="AP25" s="42"/>
      <c r="AQ25" s="42"/>
      <c r="AR25" s="45"/>
    </row>
    <row r="26" spans="1:44" x14ac:dyDescent="0.25">
      <c r="A26" s="37" t="s">
        <v>322</v>
      </c>
      <c r="B26" s="23" t="s">
        <v>323</v>
      </c>
      <c r="C26" s="38" t="s">
        <v>29</v>
      </c>
      <c r="D26" s="8" t="s">
        <v>236</v>
      </c>
      <c r="H26" s="39"/>
      <c r="AL26" s="8">
        <f>SUM(H26:AJ26)</f>
        <v>0</v>
      </c>
      <c r="AM26" s="40">
        <v>599</v>
      </c>
      <c r="AN26" s="41">
        <v>0</v>
      </c>
      <c r="AO26" s="18">
        <f>$AS$2</f>
        <v>0</v>
      </c>
      <c r="AP26" s="42">
        <f>AM26-(AM26*0.2)</f>
        <v>479.2</v>
      </c>
      <c r="AQ26" s="40">
        <f>AM26-(AM26*0.28)</f>
        <v>431.28</v>
      </c>
      <c r="AR26" s="43">
        <f>AQ26*AL26</f>
        <v>0</v>
      </c>
    </row>
    <row r="27" spans="1:44" x14ac:dyDescent="0.25">
      <c r="A27" s="37"/>
      <c r="H27" s="44" t="s">
        <v>159</v>
      </c>
      <c r="AM27" s="42"/>
      <c r="AP27" s="42"/>
      <c r="AQ27" s="42"/>
      <c r="AR27" s="45"/>
    </row>
    <row r="28" spans="1:44" x14ac:dyDescent="0.25">
      <c r="A28" s="37" t="s">
        <v>324</v>
      </c>
      <c r="B28" s="23" t="s">
        <v>325</v>
      </c>
      <c r="C28" s="38" t="s">
        <v>29</v>
      </c>
      <c r="D28" s="8" t="s">
        <v>236</v>
      </c>
      <c r="H28" s="39"/>
      <c r="AL28" s="8">
        <f>SUM(H28:AJ28)</f>
        <v>0</v>
      </c>
      <c r="AM28" s="40">
        <v>799</v>
      </c>
      <c r="AN28" s="41">
        <v>0</v>
      </c>
      <c r="AO28" s="18">
        <f>$AS$2</f>
        <v>0</v>
      </c>
      <c r="AP28" s="42">
        <f>AM28-(AM28*0.2)</f>
        <v>639.20000000000005</v>
      </c>
      <c r="AQ28" s="40">
        <f>AM28-(AM28*0.28)</f>
        <v>575.28</v>
      </c>
      <c r="AR28" s="43">
        <f>AQ28*AL28</f>
        <v>0</v>
      </c>
    </row>
    <row r="29" spans="1:44" x14ac:dyDescent="0.25">
      <c r="A29" s="37"/>
      <c r="H29" s="44" t="s">
        <v>159</v>
      </c>
      <c r="AM29" s="42"/>
      <c r="AP29" s="42"/>
      <c r="AQ29" s="42"/>
      <c r="AR29" s="45"/>
    </row>
    <row r="30" spans="1:44" x14ac:dyDescent="0.25">
      <c r="A30" s="37" t="s">
        <v>326</v>
      </c>
      <c r="B30" s="23" t="s">
        <v>327</v>
      </c>
      <c r="C30" s="38" t="s">
        <v>29</v>
      </c>
      <c r="D30" s="8" t="s">
        <v>236</v>
      </c>
      <c r="H30" s="39"/>
      <c r="AL30" s="8">
        <f>SUM(H30:AJ30)</f>
        <v>0</v>
      </c>
      <c r="AM30" s="40">
        <v>980</v>
      </c>
      <c r="AN30" s="41">
        <v>0</v>
      </c>
      <c r="AO30" s="18">
        <f>$AS$2</f>
        <v>0</v>
      </c>
      <c r="AP30" s="42">
        <f>AM30-(AM30*0.2)</f>
        <v>784</v>
      </c>
      <c r="AQ30" s="40">
        <f>AM30-(AM30*0.28)</f>
        <v>705.59999999999991</v>
      </c>
      <c r="AR30" s="43">
        <f>AQ30*AL30</f>
        <v>0</v>
      </c>
    </row>
    <row r="31" spans="1:44" x14ac:dyDescent="0.25">
      <c r="A31" s="37"/>
      <c r="H31" s="44" t="s">
        <v>159</v>
      </c>
      <c r="AM31" s="42"/>
      <c r="AP31" s="42"/>
      <c r="AQ31" s="42"/>
      <c r="AR31" s="45"/>
    </row>
    <row r="32" spans="1:44" ht="15.75" thickBot="1" x14ac:dyDescent="0.3">
      <c r="A32" s="48" t="s">
        <v>328</v>
      </c>
      <c r="B32" s="64" t="s">
        <v>329</v>
      </c>
      <c r="C32" s="50" t="s">
        <v>29</v>
      </c>
      <c r="D32" s="52" t="s">
        <v>236</v>
      </c>
      <c r="E32" s="52"/>
      <c r="F32" s="52"/>
      <c r="G32" s="52"/>
      <c r="H32" s="53"/>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f>SUM(H32:AJ32)</f>
        <v>0</v>
      </c>
      <c r="AM32" s="54">
        <v>650</v>
      </c>
      <c r="AN32" s="55">
        <v>0</v>
      </c>
      <c r="AO32" s="56">
        <f>$AS$2</f>
        <v>0</v>
      </c>
      <c r="AP32" s="57">
        <f>AM32-(AM32*0.2)</f>
        <v>520</v>
      </c>
      <c r="AQ32" s="54">
        <f>AM32-(AM32*0.28)</f>
        <v>468</v>
      </c>
      <c r="AR32" s="58">
        <f>AQ32*AL32</f>
        <v>0</v>
      </c>
    </row>
  </sheetData>
  <conditionalFormatting sqref="AL10">
    <cfRule type="cellIs" dxfId="24" priority="1" stopIfTrue="1" operator="greaterThan">
      <formula>0</formula>
    </cfRule>
  </conditionalFormatting>
  <conditionalFormatting sqref="AL12">
    <cfRule type="cellIs" dxfId="23" priority="2" stopIfTrue="1" operator="greaterThan">
      <formula>0</formula>
    </cfRule>
  </conditionalFormatting>
  <conditionalFormatting sqref="AL14">
    <cfRule type="cellIs" dxfId="22" priority="3" stopIfTrue="1" operator="greaterThan">
      <formula>0</formula>
    </cfRule>
  </conditionalFormatting>
  <conditionalFormatting sqref="AL16">
    <cfRule type="cellIs" dxfId="21" priority="4" stopIfTrue="1" operator="greaterThan">
      <formula>0</formula>
    </cfRule>
  </conditionalFormatting>
  <conditionalFormatting sqref="AL18">
    <cfRule type="cellIs" dxfId="20" priority="5" stopIfTrue="1" operator="greaterThan">
      <formula>0</formula>
    </cfRule>
  </conditionalFormatting>
  <conditionalFormatting sqref="AL20">
    <cfRule type="cellIs" dxfId="19" priority="6" stopIfTrue="1" operator="greaterThan">
      <formula>0</formula>
    </cfRule>
  </conditionalFormatting>
  <conditionalFormatting sqref="AL22">
    <cfRule type="cellIs" dxfId="18" priority="7" stopIfTrue="1" operator="greaterThan">
      <formula>0</formula>
    </cfRule>
  </conditionalFormatting>
  <conditionalFormatting sqref="AL24">
    <cfRule type="cellIs" dxfId="17" priority="8" stopIfTrue="1" operator="greaterThan">
      <formula>0</formula>
    </cfRule>
  </conditionalFormatting>
  <conditionalFormatting sqref="AL26">
    <cfRule type="cellIs" dxfId="16" priority="9" stopIfTrue="1" operator="greaterThan">
      <formula>0</formula>
    </cfRule>
  </conditionalFormatting>
  <conditionalFormatting sqref="AL28">
    <cfRule type="cellIs" dxfId="15" priority="10" stopIfTrue="1" operator="greaterThan">
      <formula>0</formula>
    </cfRule>
  </conditionalFormatting>
  <conditionalFormatting sqref="AL30">
    <cfRule type="cellIs" dxfId="14" priority="11" stopIfTrue="1" operator="greaterThan">
      <formula>0</formula>
    </cfRule>
  </conditionalFormatting>
  <conditionalFormatting sqref="AL32">
    <cfRule type="cellIs" dxfId="13" priority="12" stopIfTrue="1" operator="greaterThan">
      <formula>0</formula>
    </cfRule>
  </conditionalFormatting>
  <dataValidations count="1">
    <dataValidation type="whole" allowBlank="1" showInputMessage="1" showErrorMessage="1" error="Not a valid number" sqref="H65521 H131057 H196593 H262129 H327665 H393201 H458737 H524273 H589809 H655345 H720881 H786417 H851953 H917489 H983025 H65516 H131052 H196588 H262124 H327660 H393196 H458732 H524268 H589804 H655340 H720876 H786412 H851948 H917484 H983020 H65511 H131047 H196583 H262119 H327655 H393191 H458727 H524263 H589799 H655335 H720871 H786407 H851943 H917479 H983015 H65506 H131042 H196578 H262114 H327650 H393186 H458722 H524258 H589794 H655330 H720866 H786402 H851938 H917474 H983010 H65504 H131040 H196576 H262112 H327648 H393184 H458720 H524256 H589792 H655328 H720864 H786400 H851936 H917472 H983008 H65502 H131038 H196574 H262110 H327646 H393182 H458718 H524254 H589790 H655326 H720862 H786398 H851934 H917470 H983006 H65497 H131033 H196569 H262105 H327641 H393177 H458713 H524249 H589785 H655321 H720857 H786393 H851929 H917465 H983001 H65495 H131031 H196567 H262103 H327639 H393175 H458711 H524247 H589783 H655319 H720855 H786391 H851927 H917463 H982999 H65490 H131026 H196562 H262098 H327634 H393170 H458706 H524242 H589778 H655314 H720850 H786386 H851922 H917458 H982994 H65488 H131024 H196560 H262096 H327632 H393168 H458704 H524240 H589776 H655312 H720848 H786384 H851920 H917456 H982992 H65486 H131022 H196558 H262094 H327630 H393166 H458702 H524238 H589774 H655310 H720846 H786382 H851918 H917454 H982990 H65484 H131020 H196556 H262092 H327628 H393164 H458700 H524236 H589772 H655308 H720844 H786380 H851916 H917452 H982988 H65482 H131018 H196554 H262090 H327626 H393162 H458698 H524234 H589770 H655306 H720842 H786378 H851914 H917450 H982986 H65480 H131016 H196552 H262088 H327624 H393160 H458696 H524232 H589768 H655304 H720840 H786376 H851912 H917448 H982984 H65478 H131014 H196550 H262086 H327622 H393158 H458694 H524230 H589766 H655302 H720838 H786374 H851910 H917446 H982982 H65476 H131012 H196548 H262084 H327620 H393156 H458692 H524228 H589764 H655300 H720836 H786372 H851908 H917444 H982980 H65474 H131010 H196546 H262082 H327618 H393154 H458690 H524226 H589762 H655298 H720834 H786370 H851906 H917442 H982978 H65472 H131008 H196544 H262080 H327616 H393152 H458688 H524224 H589760 H655296 H720832 H786368 H851904 H917440 H982976 H65470 H131006 H196542 H262078 H327614 H393150 H458686 H524222 H589758 H655294 H720830 H786366 H851902 H917438 H982974 H65468 H131004 H196540 H262076 H327612 H393148 H458684 H524220 H589756 H655292 H720828 H786364 H851900 H917436 H982972 H65466 H131002 H196538 H262074 H327610 H393146 H458682 H524218 H589754 H655290 H720826 H786362 H851898 H917434 H982970 H65464 H131000 H196536 H262072 H327608 H393144 H458680 H524216 H589752 H655288 H720824 H786360 H851896 H917432 H982968 H65462 H130998 H196534 H262070 H327606 H393142 H458678 H524214 H589750 H655286 H720822 H786358 H851894 H917430 H982966 H65460 H130996 H196532 H262068 H327604 H393140 H458676 H524212 H589748 H655284 H720820 H786356 H851892 H917428 H982964 H65458 H130994 H196530 H262066 H327602 H393138 H458674 H524210 H589746 H655282 H720818 H786354 H851890 H917426 H982962 H65456 H130992 H196528 H262064 H327600 H393136 H458672 H524208 H589744 H655280 H720816 H786352 H851888 H917424 H982960 H65454 H130990 H196526 H262062 H327598 H393134 H458670 H524206 H589742 H655278 H720814 H786350 H851886 H917422 H982958 H65452 H130988 H196524 H262060 H327596 H393132 H458668 H524204 H589740 H655276 H720812 H786348 H851884 H917420 H982956 H65450 H130986 H196522 H262058 H327594 H393130 H458666 H524202 H589738 H655274 H720810 H786346 H851882 H917418 H982954 H65448 H130984 H196520 H262056 H327592 H393128 H458664 H524200 H589736 H655272 H720808 H786344 H851880 H917416 H982952 H65446 H130982 H196518 H262054 H327590 H393126 H458662 H524198 H589734 H655270 H720806 H786342 H851878 H917414 H982950 H65444 H130980 H196516 H262052 H327588 H393124 H458660 H524196 H589732 H655268 H720804 H786340 H851876 H917412 H982948 H65442 H130978 H196514 H262050 H327586 H393122 H458658 H524194 H589730 H655266 H720802 H786338 H851874 H917410 H982946 H65440 H130976 H196512 H262048 H327584 H393120 H458656 H524192 H589728 H655264 H720800 H786336 H851872 H917408 H982944 H65438 H130974 H196510 H262046 H327582 H393118 H458654 H524190 H589726 H655262 H720798 H786334 H851870 H917406 H982942 H65436 H130972 H196508 H262044 H327580 H393116 H458652 H524188 H589724 H655260 H720796 H786332 H851868 H917404 H982940 H65434 H130970 H196506 H262042 H327578 H393114 H458650 H524186 H589722 H655258 H720794 H786330 H851866 H917402 H982938 H65432 H130968 H196504 H262040 H327576 H393112 H458648 H524184 H589720 H655256 H720792 H786328 H851864 H917400 H982936 H65430 H130966 H196502 H262038 H327574 H393110 H458646 H524182 H589718 H655254 H720790 H786326 H851862 H917398 H982934 H65428 H130964 H196500 H262036 H327572 H393108 H458644 H524180 H589716 H655252 H720788 H786324 H851860 H917396 H982932 H65426 H130962 H196498 H262034 H327570 H393106 H458642 H524178 H589714 H655250 H720786 H786322 H851858 H917394 H982930 H65424 H130960 H196496 H262032 H327568 H393104 H458640 H524176 H589712 H655248 H720784 H786320 H851856 H917392 H982928 H65419 H130955 H196491 H262027 H327563 H393099 H458635 H524171 H589707 H655243 H720779 H786315 H851851 H917387 H982923 H32 H65417 H130953 H196489 H262025 H327561 H393097 H458633 H524169 H589705 H655241 H720777 H786313 H851849 H917385 H982921 H30 H65415 H130951 H196487 H262023 H327559 H393095 H458631 H524167 H589703 H655239 H720775 H786311 H851847 H917383 H982919 H28 H65413 H130949 H196485 H262021 H327557 H393093 H458629 H524165 H589701 H655237 H720773 H786309 H851845 H917381 H982917 H26 H65411 H130947 H196483 H262019 H327555 H393091 H458627 H524163 H589699 H655235 H720771 H786307 H851843 H917379 H982915 H24 H65409 H130945 H196481 H262017 H327553 H393089 H458625 H524161 H589697 H655233 H720769 H786305 H851841 H917377 H982913 H22 H65407 H130943 H196479 H262015 H327551 H393087 H458623 H524159 H589695 H655231 H720767 H786303 H851839 H917375 H982911 H20 H65405 H130941 H196477 H262013 H327549 H393085 H458621 H524157 H589693 H655229 H720765 H786301 H851837 H917373 H982909 H18 H65403 H130939 H196475 H262011 H327547 H393083 H458619 H524155 H589691 H655227 H720763 H786299 H851835 H917371 H982907 H16 H65401 H130937 H196473 H262009 H327545 H393081 H458617 H524153 H589689 H655225 H720761 H786297 H851833 H917369 H982905 H14 H65399 H130935 H196471 H262007 H327543 H393079 H458615 H524151 H589687 H655223 H720759 H786295 H851831 H917367 H982903 H12 H65397 H130933 H196469 H262005 H327541 H393077 H458613 H524149 H589685 H655221 H720757 H786293 H851829 H917365 H982901 H10 H65395 H130931 H196467 H262003 H327539 H393075 H458611 H524147 H589683 H655219 H720755 H786291 H851827 H917363 H982899" xr:uid="{31061218-41A7-4A36-B54D-C3E79DFDA2D0}">
      <formula1>1</formula1>
      <formula2>10000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B4E35-D1FF-4010-BE77-440BFC8E573C}">
  <dimension ref="A1:AR22"/>
  <sheetViews>
    <sheetView workbookViewId="0">
      <selection activeCell="Z11" sqref="Z11"/>
    </sheetView>
  </sheetViews>
  <sheetFormatPr defaultRowHeight="15" x14ac:dyDescent="0.25"/>
  <cols>
    <col min="1" max="1" width="7.42578125" style="8" bestFit="1" customWidth="1"/>
    <col min="2" max="2" width="29.85546875" style="8" bestFit="1" customWidth="1"/>
    <col min="3" max="3" width="0" style="8" hidden="1" customWidth="1"/>
    <col min="4" max="4" width="6.140625" style="8" bestFit="1" customWidth="1"/>
    <col min="5" max="6" width="0" style="8" hidden="1" customWidth="1"/>
    <col min="7" max="7" width="2" style="8" hidden="1" customWidth="1"/>
    <col min="8" max="29" width="3.5703125" style="8" bestFit="1" customWidth="1"/>
    <col min="30" max="37" width="0" style="8" hidden="1" customWidth="1"/>
    <col min="38" max="38" width="4.140625" style="8" bestFit="1" customWidth="1"/>
    <col min="39" max="39" width="10.28515625" style="16" customWidth="1"/>
    <col min="40" max="41" width="8.7109375" style="8" hidden="1" customWidth="1"/>
    <col min="42" max="42" width="10.140625" style="16" bestFit="1" customWidth="1"/>
    <col min="43" max="44" width="12.7109375" style="16" customWidth="1"/>
  </cols>
  <sheetData>
    <row r="1" spans="1:44" x14ac:dyDescent="0.25">
      <c r="B1" s="15"/>
      <c r="AO1" s="17" t="s">
        <v>8</v>
      </c>
    </row>
    <row r="2" spans="1:44" x14ac:dyDescent="0.25">
      <c r="AO2" s="18">
        <v>0</v>
      </c>
    </row>
    <row r="3" spans="1:44" x14ac:dyDescent="0.25">
      <c r="AQ3" s="19"/>
    </row>
    <row r="4" spans="1:44" x14ac:dyDescent="0.25">
      <c r="AL4" s="20" t="s">
        <v>9</v>
      </c>
      <c r="AQ4" s="21"/>
      <c r="AR4" s="22" t="s">
        <v>10</v>
      </c>
    </row>
    <row r="5" spans="1:44" x14ac:dyDescent="0.25">
      <c r="AL5" s="23">
        <f>SUM(AL7:AL23)</f>
        <v>0</v>
      </c>
      <c r="AQ5" s="21"/>
      <c r="AR5" s="24">
        <f>SUM(AR7:AR23)</f>
        <v>0</v>
      </c>
    </row>
    <row r="7" spans="1:44" ht="45" x14ac:dyDescent="0.25">
      <c r="A7" s="8" t="s">
        <v>11</v>
      </c>
      <c r="B7" s="8" t="s">
        <v>12</v>
      </c>
      <c r="C7" s="8" t="s">
        <v>13</v>
      </c>
      <c r="D7" s="8" t="s">
        <v>13</v>
      </c>
      <c r="E7" s="8" t="s">
        <v>15</v>
      </c>
      <c r="F7" s="8" t="s">
        <v>16</v>
      </c>
      <c r="G7" s="8" t="s">
        <v>17</v>
      </c>
      <c r="H7" s="74" t="s">
        <v>18</v>
      </c>
      <c r="I7" s="74"/>
      <c r="J7" s="74"/>
      <c r="K7" s="74"/>
      <c r="L7" s="74"/>
      <c r="M7" s="74"/>
      <c r="N7" s="74"/>
      <c r="O7" s="74"/>
      <c r="P7" s="74"/>
      <c r="Q7" s="74"/>
      <c r="R7" s="74"/>
      <c r="S7" s="74"/>
      <c r="T7" s="74"/>
      <c r="U7" s="74"/>
      <c r="V7" s="74"/>
      <c r="W7" s="74"/>
      <c r="X7" s="74"/>
      <c r="Y7" s="74"/>
      <c r="Z7" s="74"/>
      <c r="AA7" s="74"/>
      <c r="AB7" s="74"/>
      <c r="AC7" s="74"/>
      <c r="AL7" s="8" t="s">
        <v>9</v>
      </c>
      <c r="AM7" s="26" t="s">
        <v>19</v>
      </c>
      <c r="AN7" s="67" t="s">
        <v>20</v>
      </c>
      <c r="AO7" s="67" t="s">
        <v>21</v>
      </c>
      <c r="AP7" s="28" t="s">
        <v>22</v>
      </c>
      <c r="AQ7" s="68" t="s">
        <v>23</v>
      </c>
      <c r="AR7" s="28" t="s">
        <v>24</v>
      </c>
    </row>
    <row r="8" spans="1:44" ht="15.75" thickBot="1" x14ac:dyDescent="0.3">
      <c r="A8" s="30"/>
      <c r="B8" s="20" t="s">
        <v>25</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1"/>
      <c r="AN8" s="30"/>
      <c r="AO8" s="30"/>
      <c r="AP8" s="31"/>
      <c r="AQ8" s="31"/>
      <c r="AR8" s="31"/>
    </row>
    <row r="9" spans="1:44" x14ac:dyDescent="0.25">
      <c r="A9" s="32"/>
      <c r="B9" s="33"/>
      <c r="C9" s="33"/>
      <c r="D9" s="33"/>
      <c r="E9" s="33"/>
      <c r="F9" s="33"/>
      <c r="G9" s="33"/>
      <c r="H9" s="34" t="s">
        <v>330</v>
      </c>
      <c r="I9" s="34" t="s">
        <v>331</v>
      </c>
      <c r="J9" s="34" t="s">
        <v>332</v>
      </c>
      <c r="K9" s="34" t="s">
        <v>333</v>
      </c>
      <c r="L9" s="34" t="s">
        <v>334</v>
      </c>
      <c r="M9" s="34"/>
      <c r="N9" s="33"/>
      <c r="O9" s="33"/>
      <c r="P9" s="33"/>
      <c r="Q9" s="33"/>
      <c r="R9" s="33"/>
      <c r="S9" s="33"/>
      <c r="T9" s="33"/>
      <c r="U9" s="33"/>
      <c r="V9" s="33"/>
      <c r="W9" s="33"/>
      <c r="X9" s="33"/>
      <c r="Y9" s="33"/>
      <c r="Z9" s="33"/>
      <c r="AA9" s="33"/>
      <c r="AB9" s="33"/>
      <c r="AC9" s="33"/>
      <c r="AD9" s="33"/>
      <c r="AE9" s="33"/>
      <c r="AF9" s="33"/>
      <c r="AG9" s="33"/>
      <c r="AH9" s="33"/>
      <c r="AI9" s="33"/>
      <c r="AJ9" s="33"/>
      <c r="AK9" s="33"/>
      <c r="AL9" s="33"/>
      <c r="AM9" s="35"/>
      <c r="AN9" s="33"/>
      <c r="AO9" s="33"/>
      <c r="AP9" s="35"/>
      <c r="AQ9" s="35"/>
      <c r="AR9" s="36"/>
    </row>
    <row r="10" spans="1:44" x14ac:dyDescent="0.25">
      <c r="A10" s="75" t="s">
        <v>335</v>
      </c>
      <c r="B10" s="76" t="s">
        <v>336</v>
      </c>
      <c r="C10" s="38" t="s">
        <v>29</v>
      </c>
      <c r="H10" s="39"/>
      <c r="I10" s="39"/>
      <c r="J10" s="39"/>
      <c r="K10" s="39"/>
      <c r="L10" s="39"/>
      <c r="M10" s="59"/>
      <c r="N10" s="59"/>
      <c r="AL10" s="8">
        <f>SUM(H10:AJ10)</f>
        <v>0</v>
      </c>
      <c r="AM10" s="40">
        <v>1699</v>
      </c>
      <c r="AN10" s="41">
        <v>0</v>
      </c>
      <c r="AO10" s="18">
        <f>$AS$2</f>
        <v>0</v>
      </c>
      <c r="AP10" s="42">
        <f>AM10-(AM10*0.2)</f>
        <v>1359.2</v>
      </c>
      <c r="AQ10" s="40">
        <f>AM10-(AM10*0.28)</f>
        <v>1223.28</v>
      </c>
      <c r="AR10" s="43">
        <f>AQ10*AL10</f>
        <v>0</v>
      </c>
    </row>
    <row r="11" spans="1:44" x14ac:dyDescent="0.25">
      <c r="A11" s="37"/>
      <c r="H11" s="44" t="s">
        <v>330</v>
      </c>
      <c r="I11" s="44" t="s">
        <v>331</v>
      </c>
      <c r="J11" s="44" t="s">
        <v>332</v>
      </c>
      <c r="K11" s="44" t="s">
        <v>333</v>
      </c>
      <c r="L11" s="44" t="s">
        <v>334</v>
      </c>
      <c r="M11" s="44"/>
      <c r="N11" s="44"/>
      <c r="O11" s="44"/>
      <c r="AM11" s="42"/>
      <c r="AP11" s="42"/>
      <c r="AQ11" s="42"/>
      <c r="AR11" s="45"/>
    </row>
    <row r="12" spans="1:44" x14ac:dyDescent="0.25">
      <c r="A12" s="77" t="s">
        <v>337</v>
      </c>
      <c r="B12" s="78" t="s">
        <v>338</v>
      </c>
      <c r="C12" s="38" t="s">
        <v>29</v>
      </c>
      <c r="D12" s="79"/>
      <c r="H12" s="39"/>
      <c r="I12" s="39"/>
      <c r="J12" s="39"/>
      <c r="K12" s="39"/>
      <c r="L12" s="39"/>
      <c r="M12" s="59"/>
      <c r="N12" s="59"/>
      <c r="O12" s="59"/>
      <c r="AL12" s="8">
        <f>SUM(H12:AJ12)</f>
        <v>0</v>
      </c>
      <c r="AM12" s="40">
        <v>2799</v>
      </c>
      <c r="AN12" s="41">
        <v>0</v>
      </c>
      <c r="AO12" s="18">
        <f>$AS$2</f>
        <v>0</v>
      </c>
      <c r="AP12" s="42">
        <f>AM12-(AM12*0.2)</f>
        <v>2239.1999999999998</v>
      </c>
      <c r="AQ12" s="40">
        <f>AM12-(AM12*0.28)</f>
        <v>2015.28</v>
      </c>
      <c r="AR12" s="43">
        <f>AQ12*AL12</f>
        <v>0</v>
      </c>
    </row>
    <row r="13" spans="1:44" x14ac:dyDescent="0.25">
      <c r="A13" s="37"/>
      <c r="H13" s="44"/>
      <c r="I13" s="44"/>
      <c r="J13" s="44"/>
      <c r="K13" s="44"/>
      <c r="L13" s="44"/>
      <c r="M13" s="44"/>
      <c r="N13" s="44">
        <v>8</v>
      </c>
      <c r="O13" s="8">
        <v>10</v>
      </c>
      <c r="P13" s="8">
        <v>12</v>
      </c>
      <c r="Q13" s="8">
        <v>14</v>
      </c>
      <c r="AM13" s="42"/>
      <c r="AP13" s="42"/>
      <c r="AQ13" s="42"/>
      <c r="AR13" s="45"/>
    </row>
    <row r="14" spans="1:44" x14ac:dyDescent="0.25">
      <c r="A14" s="80" t="s">
        <v>339</v>
      </c>
      <c r="B14" s="78" t="s">
        <v>340</v>
      </c>
      <c r="C14" s="38" t="s">
        <v>29</v>
      </c>
      <c r="D14" s="81"/>
      <c r="H14" s="59"/>
      <c r="I14" s="59"/>
      <c r="J14" s="59"/>
      <c r="K14" s="59"/>
      <c r="L14" s="59"/>
      <c r="M14" s="59"/>
      <c r="N14" s="39"/>
      <c r="O14" s="39"/>
      <c r="P14" s="39"/>
      <c r="Q14" s="39"/>
      <c r="R14" s="59"/>
      <c r="S14" s="59"/>
      <c r="T14" s="59"/>
      <c r="U14" s="59"/>
      <c r="AL14" s="8">
        <f>SUM(H14:AJ14)</f>
        <v>0</v>
      </c>
      <c r="AM14" s="40">
        <v>2699</v>
      </c>
      <c r="AN14" s="41">
        <v>0</v>
      </c>
      <c r="AO14" s="18">
        <f>$AS$2</f>
        <v>0</v>
      </c>
      <c r="AP14" s="42">
        <f>AM14-(AM14*0.2)</f>
        <v>2159.1999999999998</v>
      </c>
      <c r="AQ14" s="40">
        <f>AM14-(AM14*0.28)</f>
        <v>1943.28</v>
      </c>
      <c r="AR14" s="43">
        <f>AQ14*AL14</f>
        <v>0</v>
      </c>
    </row>
    <row r="15" spans="1:44" x14ac:dyDescent="0.25">
      <c r="A15" s="37"/>
      <c r="H15" s="44" t="s">
        <v>330</v>
      </c>
      <c r="I15" s="44" t="s">
        <v>331</v>
      </c>
      <c r="J15" s="44" t="s">
        <v>332</v>
      </c>
      <c r="K15" s="44" t="s">
        <v>333</v>
      </c>
      <c r="L15" s="44" t="s">
        <v>334</v>
      </c>
      <c r="M15" s="44"/>
      <c r="N15" s="44"/>
      <c r="AM15" s="42"/>
      <c r="AP15" s="42"/>
      <c r="AQ15" s="42"/>
      <c r="AR15" s="45"/>
    </row>
    <row r="16" spans="1:44" x14ac:dyDescent="0.25">
      <c r="A16" s="80" t="s">
        <v>341</v>
      </c>
      <c r="B16" s="82" t="s">
        <v>342</v>
      </c>
      <c r="C16" s="38" t="s">
        <v>29</v>
      </c>
      <c r="D16" s="81"/>
      <c r="H16" s="39"/>
      <c r="I16" s="39"/>
      <c r="J16" s="39"/>
      <c r="K16" s="39"/>
      <c r="L16" s="39"/>
      <c r="M16" s="59"/>
      <c r="N16" s="59"/>
      <c r="AL16" s="8">
        <f>SUM(H16:AJ16)</f>
        <v>0</v>
      </c>
      <c r="AM16" s="40">
        <v>1699</v>
      </c>
      <c r="AN16" s="41">
        <v>0</v>
      </c>
      <c r="AO16" s="18">
        <f>$AS$2</f>
        <v>0</v>
      </c>
      <c r="AP16" s="42">
        <f>AM16-(AM16*0.2)</f>
        <v>1359.2</v>
      </c>
      <c r="AQ16" s="40">
        <f>AM16-(AM16*0.28)</f>
        <v>1223.28</v>
      </c>
      <c r="AR16" s="43">
        <f>AQ16*AL16</f>
        <v>0</v>
      </c>
    </row>
    <row r="17" spans="1:44" x14ac:dyDescent="0.25">
      <c r="A17" s="37"/>
      <c r="H17" s="44"/>
      <c r="I17" s="44"/>
      <c r="J17" s="44"/>
      <c r="K17" s="44"/>
      <c r="L17" s="44"/>
      <c r="M17" s="44"/>
      <c r="N17" s="44">
        <v>8</v>
      </c>
      <c r="O17" s="8">
        <v>10</v>
      </c>
      <c r="P17" s="8">
        <v>12</v>
      </c>
      <c r="Q17" s="8">
        <v>14</v>
      </c>
      <c r="R17" s="44"/>
      <c r="S17" s="44"/>
      <c r="T17" s="44"/>
      <c r="U17" s="44"/>
      <c r="AM17" s="42"/>
      <c r="AP17" s="42"/>
      <c r="AQ17" s="42"/>
      <c r="AR17" s="45"/>
    </row>
    <row r="18" spans="1:44" x14ac:dyDescent="0.25">
      <c r="A18" s="37" t="s">
        <v>343</v>
      </c>
      <c r="B18" s="82" t="s">
        <v>344</v>
      </c>
      <c r="C18" s="38" t="s">
        <v>29</v>
      </c>
      <c r="H18" s="59"/>
      <c r="I18" s="59"/>
      <c r="J18" s="59"/>
      <c r="K18" s="59"/>
      <c r="L18" s="59"/>
      <c r="M18" s="59"/>
      <c r="N18" s="39"/>
      <c r="O18" s="39"/>
      <c r="P18" s="39"/>
      <c r="Q18" s="39"/>
      <c r="R18" s="59"/>
      <c r="S18" s="59"/>
      <c r="T18" s="59"/>
      <c r="U18" s="59"/>
      <c r="AL18" s="8">
        <f>SUM(H18:AJ18)</f>
        <v>0</v>
      </c>
      <c r="AM18" s="40">
        <v>1599</v>
      </c>
      <c r="AN18" s="41">
        <v>0</v>
      </c>
      <c r="AO18" s="18">
        <f>$AS$2</f>
        <v>0</v>
      </c>
      <c r="AP18" s="42">
        <f>AM18-(AM18*0.2)</f>
        <v>1279.2</v>
      </c>
      <c r="AQ18" s="40">
        <f>AM18-(AM18*0.28)</f>
        <v>1151.28</v>
      </c>
      <c r="AR18" s="43">
        <f>AQ18*AL18</f>
        <v>0</v>
      </c>
    </row>
    <row r="19" spans="1:44" x14ac:dyDescent="0.25">
      <c r="A19" s="37"/>
      <c r="H19" s="44" t="s">
        <v>330</v>
      </c>
      <c r="I19" s="44" t="s">
        <v>331</v>
      </c>
      <c r="J19" s="44" t="s">
        <v>332</v>
      </c>
      <c r="K19" s="44" t="s">
        <v>333</v>
      </c>
      <c r="L19" s="44" t="s">
        <v>334</v>
      </c>
      <c r="M19" s="44"/>
      <c r="N19" s="44"/>
      <c r="O19" s="44"/>
      <c r="P19" s="44"/>
      <c r="Q19" s="44"/>
      <c r="R19" s="44"/>
      <c r="S19" s="44"/>
      <c r="T19" s="44"/>
      <c r="U19" s="44"/>
      <c r="V19" s="44"/>
      <c r="W19" s="44"/>
      <c r="AM19" s="42"/>
      <c r="AP19" s="42"/>
      <c r="AQ19" s="42"/>
      <c r="AR19" s="45"/>
    </row>
    <row r="20" spans="1:44" x14ac:dyDescent="0.25">
      <c r="A20" s="37" t="s">
        <v>345</v>
      </c>
      <c r="B20" s="23" t="s">
        <v>346</v>
      </c>
      <c r="C20" s="38" t="s">
        <v>29</v>
      </c>
      <c r="D20" s="8" t="s">
        <v>186</v>
      </c>
      <c r="H20" s="39"/>
      <c r="I20" s="39"/>
      <c r="J20" s="39"/>
      <c r="K20" s="39"/>
      <c r="L20" s="39"/>
      <c r="M20" s="59"/>
      <c r="N20" s="59"/>
      <c r="O20" s="59"/>
      <c r="P20" s="59"/>
      <c r="Q20" s="59"/>
      <c r="R20" s="59"/>
      <c r="S20" s="59"/>
      <c r="T20" s="59"/>
      <c r="U20" s="59"/>
      <c r="V20" s="59"/>
      <c r="W20" s="59"/>
      <c r="AL20" s="8">
        <f>SUM(H20:AJ20)</f>
        <v>0</v>
      </c>
      <c r="AM20" s="40">
        <v>1199</v>
      </c>
      <c r="AN20" s="41">
        <v>0</v>
      </c>
      <c r="AO20" s="18">
        <f>$AS$2</f>
        <v>0</v>
      </c>
      <c r="AP20" s="42">
        <f>AM20-(AM20*0.2)</f>
        <v>959.2</v>
      </c>
      <c r="AQ20" s="40">
        <f>AM20-(AM20*0.28)</f>
        <v>863.28</v>
      </c>
      <c r="AR20" s="43">
        <f>AQ20*AL20</f>
        <v>0</v>
      </c>
    </row>
    <row r="21" spans="1:44" x14ac:dyDescent="0.25">
      <c r="A21" s="37"/>
      <c r="H21" s="44"/>
      <c r="I21" s="44"/>
      <c r="J21" s="44"/>
      <c r="K21" s="44"/>
      <c r="L21" s="44"/>
      <c r="M21" s="44"/>
      <c r="N21" s="44">
        <v>8</v>
      </c>
      <c r="O21" s="8">
        <v>10</v>
      </c>
      <c r="P21" s="8">
        <v>12</v>
      </c>
      <c r="Q21" s="8">
        <v>14</v>
      </c>
      <c r="R21" s="44"/>
      <c r="S21" s="44"/>
      <c r="T21" s="44"/>
      <c r="U21" s="44"/>
      <c r="AM21" s="42"/>
      <c r="AP21" s="42"/>
      <c r="AQ21" s="42"/>
      <c r="AR21" s="45"/>
    </row>
    <row r="22" spans="1:44" ht="15.75" thickBot="1" x14ac:dyDescent="0.3">
      <c r="A22" s="48" t="s">
        <v>347</v>
      </c>
      <c r="B22" s="64" t="s">
        <v>348</v>
      </c>
      <c r="C22" s="50" t="s">
        <v>29</v>
      </c>
      <c r="D22" s="52" t="s">
        <v>186</v>
      </c>
      <c r="E22" s="52"/>
      <c r="F22" s="52"/>
      <c r="G22" s="52"/>
      <c r="H22" s="83"/>
      <c r="I22" s="83"/>
      <c r="J22" s="83"/>
      <c r="K22" s="83"/>
      <c r="L22" s="83"/>
      <c r="M22" s="83"/>
      <c r="N22" s="53"/>
      <c r="O22" s="53"/>
      <c r="P22" s="53"/>
      <c r="Q22" s="53"/>
      <c r="R22" s="83"/>
      <c r="S22" s="83"/>
      <c r="T22" s="83"/>
      <c r="U22" s="83"/>
      <c r="V22" s="52"/>
      <c r="W22" s="52"/>
      <c r="X22" s="52"/>
      <c r="Y22" s="52"/>
      <c r="Z22" s="52"/>
      <c r="AA22" s="52"/>
      <c r="AB22" s="52"/>
      <c r="AC22" s="52"/>
      <c r="AD22" s="52"/>
      <c r="AE22" s="52"/>
      <c r="AF22" s="52"/>
      <c r="AG22" s="52"/>
      <c r="AH22" s="52"/>
      <c r="AI22" s="52"/>
      <c r="AJ22" s="52"/>
      <c r="AK22" s="52"/>
      <c r="AL22" s="52">
        <f>SUM(H22:AJ22)</f>
        <v>0</v>
      </c>
      <c r="AM22" s="54">
        <v>1299</v>
      </c>
      <c r="AN22" s="55">
        <v>0</v>
      </c>
      <c r="AO22" s="56">
        <f>$AS$2</f>
        <v>0</v>
      </c>
      <c r="AP22" s="57">
        <f>AM22-(AM22*0.2)</f>
        <v>1039.2</v>
      </c>
      <c r="AQ22" s="54">
        <f>AM22-(AM22*0.28)</f>
        <v>935.28</v>
      </c>
      <c r="AR22" s="58">
        <f>AQ22*AL22</f>
        <v>0</v>
      </c>
    </row>
  </sheetData>
  <conditionalFormatting sqref="AL12">
    <cfRule type="cellIs" dxfId="12" priority="2" stopIfTrue="1" operator="greaterThan">
      <formula>0</formula>
    </cfRule>
  </conditionalFormatting>
  <conditionalFormatting sqref="AL14">
    <cfRule type="cellIs" dxfId="11" priority="3" stopIfTrue="1" operator="greaterThan">
      <formula>0</formula>
    </cfRule>
  </conditionalFormatting>
  <conditionalFormatting sqref="AL16">
    <cfRule type="cellIs" dxfId="10" priority="4" stopIfTrue="1" operator="greaterThan">
      <formula>0</formula>
    </cfRule>
  </conditionalFormatting>
  <conditionalFormatting sqref="AL18">
    <cfRule type="cellIs" dxfId="9" priority="5" stopIfTrue="1" operator="greaterThan">
      <formula>0</formula>
    </cfRule>
  </conditionalFormatting>
  <conditionalFormatting sqref="AL20">
    <cfRule type="cellIs" dxfId="8" priority="6" stopIfTrue="1" operator="greaterThan">
      <formula>0</formula>
    </cfRule>
  </conditionalFormatting>
  <conditionalFormatting sqref="AL22">
    <cfRule type="cellIs" dxfId="7" priority="7" stopIfTrue="1" operator="greaterThan">
      <formula>0</formula>
    </cfRule>
  </conditionalFormatting>
  <conditionalFormatting sqref="AL10">
    <cfRule type="cellIs" dxfId="6" priority="1" stopIfTrue="1" operator="greaterThan">
      <formula>0</formula>
    </cfRule>
  </conditionalFormatting>
  <dataValidations count="1">
    <dataValidation type="whole" allowBlank="1" showInputMessage="1" showErrorMessage="1" error="Not a valid number" sqref="H65460:M65460 H130996:M130996 H196532:M196532 H262068:M262068 H327604:M327604 H393140:M393140 H458676:M458676 H524212:M524212 H589748:M589748 H655284:M655284 H720820:M720820 H786356:M786356 H851892:M851892 H917428:M917428 H982964:M982964 H65458:N65458 H130994:N130994 H196530:N196530 H262066:N262066 H327602:N327602 H393138:N393138 H458674:N458674 H524210:N524210 H589746:N589746 H655282:N655282 H720818:N720818 H786354:N786354 H851890:N851890 H917426:N917426 H982962:N982962 H65456:M65456 H130992:M130992 H196528:M196528 H262064:M262064 H327600:M327600 H393136:M393136 H458672:M458672 H524208:M524208 H589744:M589744 H655280:M655280 H720816:M720816 H786352:M786352 H851888:M851888 H917424:M917424 H982960:M982960 H65454:W65454 H130990:W130990 H196526:W196526 H262062:W262062 H327598:W327598 H393134:W393134 H458670:W458670 H524206:W524206 H589742:W589742 H655278:W655278 H720814:W720814 H786350:W786350 H851886:W851886 H917422:W917422 H982958:W982958 H65449:S65449 H130985:S130985 H196521:S196521 H262057:S262057 H327593:S327593 H393129:S393129 H458665:S458665 H524201:S524201 H589737:S589737 H655273:S655273 H720809:S720809 H786345:S786345 H851881:S851881 H917417:S917417 H982953:S982953 H65447:Y65447 H130983:Y130983 H196519:Y196519 H262055:Y262055 H327591:Y327591 H393127:Y393127 H458663:Y458663 H524199:Y524199 H589735:Y589735 H655271:Y655271 H720807:Y720807 H786343:Y786343 H851879:Y851879 H917415:Y917415 H982951:Y982951 H65445:S65445 H130981:S130981 H196517:S196517 H262053:S262053 H327589:S327589 H393125:S393125 H458661:S458661 H524197:S524197 H589733:S589733 H655269:S655269 H720805:S720805 H786341:S786341 H851877:S851877 H917413:S917413 H982949:S982949 H65443:Y65443 H130979:Y130979 H196515:Y196515 H262051:Y262051 H327587:Y327587 H393123:Y393123 H458659:Y458659 H524195:Y524195 H589731:Y589731 H655267:Y655267 H720803:Y720803 H786339:Y786339 H851875:Y851875 H917411:Y917411 H982947:Y982947 H65441:S65441 H130977:S130977 H196513:S196513 H262049:S262049 H327585:S327585 H393121:S393121 H458657:S458657 H524193:S524193 H589729:S589729 H655265:S655265 H720801:S720801 H786337:S786337 H851873:S851873 H917409:S917409 H982945:S982945 H65439:W65439 H130975:W130975 H196511:W196511 H262047:W262047 H327583:W327583 H393119:W393119 H458655:W458655 H524191:W524191 H589727:W589727 H655263:W655263 H720799:W720799 H786335:W786335 H851871:W851871 H917407:W917407 H982943:W982943 H65437:S65437 H130973:S130973 H196509:S196509 H262045:S262045 H327581:S327581 H393117:S393117 H458653:S458653 H524189:S524189 H589725:S589725 H655261:S655261 H720797:S720797 H786333:S786333 H851869:S851869 H917405:S917405 H982941:S982941 H65435:S65435 H130971:S130971 H196507:S196507 H262043:S262043 H327579:S327579 H393115:S393115 H458651:S458651 H524187:S524187 H589723:S589723 H655259:S655259 H720795:S720795 H786331:S786331 H851867:S851867 H917403:S917403 H982939:S982939 H65433:W65433 H130969:W130969 H196505:W196505 H262041:W262041 H327577:W327577 H393113:W393113 H458649:W458649 H524185:W524185 H589721:W589721 H655257:W655257 H720793:W720793 H786329:W786329 H851865:W851865 H917401:W917401 H982937:W982937 H65431:W65431 H130967:W130967 H196503:W196503 H262039:W262039 H327575:W327575 H393111:W393111 H458647:W458647 H524183:W524183 H589719:W589719 H655255:W655255 H720791:W720791 H786327:W786327 H851863:W851863 H917399:W917399 H982935:W982935 H65426:AC65426 H130962:AC130962 H196498:AC196498 H262034:AC262034 H327570:AC327570 H393106:AC393106 H458642:AC458642 H524178:AC524178 H589714:AC589714 H655250:AC655250 H720786:AC720786 H786322:AC786322 H851858:AC851858 H917394:AC917394 H982930:AC982930 H65424:S65424 H130960:S130960 H196496:S196496 H262032:S262032 H327568:S327568 H393104:S393104 H458640:S458640 H524176:S524176 H589712:S589712 H655248:S655248 H720784:S720784 H786320:S786320 H851856:S851856 H917392:S917392 H982928:S982928 H65422:Y65422 H130958:Y130958 H196494:Y196494 H262030:Y262030 H327566:Y327566 H393102:Y393102 H458638:Y458638 H524174:Y524174 H589710:Y589710 H655246:Y655246 H720782:Y720782 H786318:Y786318 H851854:Y851854 H917390:Y917390 H982926:Y982926 H65420:S65420 H130956:S130956 H196492:S196492 H262028:S262028 H327564:S327564 H393100:S393100 H458636:S458636 H524172:S524172 H589708:S589708 H655244:S655244 H720780:S720780 H786316:S786316 H851852:S851852 H917388:S917388 H982924:S982924 H65418:Y65418 H130954:Y130954 H196490:Y196490 H262026:Y262026 H327562:Y327562 H393098:Y393098 H458634:Y458634 H524170:Y524170 H589706:Y589706 H655242:Y655242 H720778:Y720778 H786314:Y786314 H851850:Y851850 H917386:Y917386 H982922:Y982922 H65416:Y65416 H130952:Y130952 H196488:Y196488 H262024:Y262024 H327560:Y327560 H393096:Y393096 H458632:Y458632 H524168:Y524168 H589704:Y589704 H655240:Y655240 H720776:Y720776 H786312:Y786312 H851848:Y851848 H917384:Y917384 H982920:Y982920 H65414:S65414 H130950:S130950 H196486:S196486 H262022:S262022 H327558:S327558 H393094:S393094 H458630:S458630 H524166:S524166 H589702:S589702 H655238:S655238 H720774:S720774 H786310:S786310 H851846:S851846 H917382:S917382 H982918:S982918 H65412:S65412 H130948:S130948 H196484:S196484 H262020:S262020 H327556:S327556 H393092:S393092 H458628:S458628 H524164:S524164 H589700:S589700 H655236:S655236 H720772:S720772 H786308:S786308 H851844:S851844 H917380:S917380 H982916:S982916 H65410:W65410 H130946:W130946 H196482:W196482 H262018:W262018 H327554:W327554 H393090:W393090 H458626:W458626 H524162:W524162 H589698:W589698 H655234:W655234 H720770:W720770 H786306:W786306 H851842:W851842 H917378:W917378 H982914:W982914 H65408:W65408 H130944:W130944 H196480:W196480 H262016:W262016 H327552:W327552 H393088:W393088 H458624:W458624 H524160:W524160 H589696:W589696 H655232:W655232 H720768:W720768 H786304:W786304 H851840:W851840 H917376:W917376 H982912:W982912 H65406:S65406 H130942:S130942 H196478:S196478 H262014:S262014 H327550:S327550 H393086:S393086 H458622:S458622 H524158:S524158 H589694:S589694 H655230:S655230 H720766:S720766 H786302:S786302 H851838:S851838 H917374:S917374 H982910:S982910 H65404:W65404 H130940:W130940 H196476:W196476 H262012:W262012 H327548:W327548 H393084:W393084 H458620:W458620 H524156:W524156 H589692:W589692 H655228:W655228 H720764:W720764 H786300:W786300 H851836:W851836 H917372:W917372 H982908:W982908 H65402:S65402 H130938:S130938 H196474:S196474 H262010:S262010 H327546:S327546 H393082:S393082 H458618:S458618 H524154:S524154 H589690:S589690 H655226:S655226 H720762:S720762 H786298:S786298 H851834:S851834 H917370:S917370 H982906:S982906 H65400:S65400 H130936:S130936 H196472:S196472 H262008:S262008 H327544:S327544 H393080:S393080 H458616:S458616 H524152:S524152 H589688:S589688 H655224:S655224 H720760:S720760 H786296:S786296 H851832:S851832 H917368:S917368 H982904:S982904 H65395:O65395 H130931:O130931 H196467:O196467 H262003:O262003 H327539:O327539 H393075:O393075 H458611:O458611 H524147:O524147 H589683:O589683 H655219:O655219 H720755:O720755 H786291:O786291 H851827:O851827 H917363:O917363 H982899:O982899 H65393:O65393 H130929:O130929 H196465:O196465 H262001:O262001 H327537:O327537 H393073:O393073 H458609:O458609 H524145:O524145 H589681:O589681 H655217:O655217 H720753:O720753 H786289:O786289 H851825:O851825 H917361:O917361 H982897:O982897 H65391:K65391 H130927:K130927 H196463:K196463 H261999:K261999 H327535:K327535 H393071:K393071 H458607:K458607 H524143:K524143 H589679:K589679 H655215:K655215 H720751:K720751 H786287:K786287 H851823:K851823 H917359:K917359 H982895:K982895 H65389:K65389 H130925:K130925 H196461:K196461 H261997:K261997 H327533:K327533 H393069:K393069 H458605:K458605 H524141:K524141 H589677:K589677 H655213:K655213 H720749:K720749 H786285:K786285 H851821:K851821 H917357:K917357 H982893:K982893 H65387:K65387 H130923:K130923 H196459:K196459 H261995:K261995 H327531:K327531 H393067:K393067 H458603:K458603 H524139:K524139 H589675:K589675 H655211:K655211 H720747:K720747 H786283:K786283 H851819:K851819 H917355:K917355 H982891:K982891 H65385:Q65385 H130921:Q130921 H196457:Q196457 H261993:Q261993 H327529:Q327529 H393065:Q393065 H458601:Q458601 H524137:Q524137 H589673:Q589673 H655209:Q655209 H720745:Q720745 H786281:Q786281 H851817:Q851817 H917353:Q917353 H982889:Q982889 H65383:Q65383 H130919:Q130919 H196455:Q196455 H261991:Q261991 H327527:Q327527 H393063:Q393063 H458599:Q458599 H524135:Q524135 H589671:Q589671 H655207:Q655207 H720743:Q720743 H786279:Q786279 H851815:Q851815 H917351:Q917351 H982887:Q982887 H65381:Q65381 H130917:Q130917 H196453:Q196453 H261989:Q261989 H327525:Q327525 H393061:Q393061 H458597:Q458597 H524133:Q524133 H589669:Q589669 H655205:Q655205 H720741:Q720741 H786277:Q786277 H851813:Q851813 H917349:Q917349 H982885:Q982885 H65379:Y65379 H130915:Y130915 H196451:Y196451 H261987:Y261987 H327523:Y327523 H393059:Y393059 H458595:Y458595 H524131:Y524131 H589667:Y589667 H655203:Y655203 H720739:Y720739 H786275:Y786275 H851811:Y851811 H917347:Y917347 H982883:Y982883 H65377:S65377 H130913:S130913 H196449:S196449 H261985:S261985 H327521:S327521 H393057:S393057 H458593:S458593 H524129:S524129 H589665:S589665 H655201:S655201 H720737:S720737 H786273:S786273 H851809:S851809 H917345:S917345 H982881:S982881 H65375:S65375 H130911:S130911 H196447:S196447 H261983:S261983 H327519:S327519 H393055:S393055 H458591:S458591 H524127:S524127 H589663:S589663 H655199:S655199 H720735:S720735 H786271:S786271 H851807:S851807 H917343:S917343 H982879:S982879 H65373:S65373 H130909:S130909 H196445:S196445 H261981:S261981 H327517:S327517 H393053:S393053 H458589:S458589 H524125:S524125 H589661:S589661 H655197:S655197 H720733:S720733 H786269:S786269 H851805:S851805 H917341:S917341 H982877:S982877 H65371:W65371 H130907:W130907 H196443:W196443 H261979:W261979 H327515:W327515 H393051:W393051 H458587:W458587 H524123:W524123 H589659:W589659 H655195:W655195 H720731:W720731 H786267:W786267 H851803:W851803 H917339:W917339 H982875:W982875 H65369:W65369 H130905:W130905 H196441:W196441 H261977:W261977 H327513:W327513 H393049:W393049 H458585:W458585 H524121:W524121 H589657:W589657 H655193:W655193 H720729:W720729 H786265:W786265 H851801:W851801 H917337:W917337 H982873:W982873 H65367:W65367 H130903:W130903 H196439:W196439 H261975:W261975 H327511:W327511 H393047:W393047 H458583:W458583 H524119:W524119 H589655:W589655 H655191:W655191 H720727:W720727 H786263:W786263 H851799:W851799 H917335:W917335 H982871:W982871 H65362:S65362 H130898:S130898 H196434:S196434 H261970:S261970 H327506:S327506 H393042:S393042 H458578:S458578 H524114:S524114 H589650:S589650 H655186:S655186 H720722:S720722 H786258:S786258 H851794:S851794 H917330:S917330 H982866:S982866 H65360:S65360 H130896:S130896 H196432:S196432 H261968:S261968 H327504:S327504 H393040:S393040 H458576:S458576 H524112:S524112 H589648:S589648 H655184:S655184 H720720:S720720 H786256:S786256 H851792:S851792 H917328:S917328 H982864:S982864 H65358:S65358 H130894:S130894 H196430:S196430 H261966:S261966 H327502:S327502 H393038:S393038 H458574:S458574 H524110:S524110 H589646:S589646 H655182:S655182 H720718:S720718 H786254:S786254 H851790:S851790 H917326:S917326 H982862:S982862 H65356:S65356 H130892:S130892 H196428:S196428 H261964:S261964 H327500:S327500 H393036:S393036 H458572:S458572 H524108:S524108 H589644:S589644 H655180:S655180 H720716:S720716 H786252:S786252 H851788:S851788 H917324:S917324 H982860:S982860 H65354:S65354 H130890:S130890 H196426:S196426 H261962:S261962 H327498:S327498 H393034:S393034 H458570:S458570 H524106:S524106 H589642:S589642 H655178:S655178 H720714:S720714 H786250:S786250 H851786:S851786 H917322:S917322 H982858:S982858 H65352:S65352 H130888:S130888 H196424:S196424 H261960:S261960 H327496:S327496 H393032:S393032 H458568:S458568 H524104:S524104 H589640:S589640 H655176:S655176 H720712:S720712 H786248:S786248 H851784:S851784 H917320:S917320 H982856:S982856 H65350:S65350 H130886:S130886 H196422:S196422 H261958:S261958 H327494:S327494 H393030:S393030 H458566:S458566 H524102:S524102 H589638:S589638 H655174:S655174 H720710:S720710 H786246:S786246 H851782:S851782 H917318:S917318 H982854:S982854 H65348:S65348 H130884:S130884 H196420:S196420 H261956:S261956 H327492:S327492 H393028:S393028 H458564:S458564 H524100:S524100 H589636:S589636 H655172:S655172 H720708:S720708 H786244:S786244 H851780:S851780 H917316:S917316 H982852:S982852 H65346:S65346 H130882:S130882 H196418:S196418 H261954:S261954 H327490:S327490 H393026:S393026 H458562:S458562 H524098:S524098 H589634:S589634 H655170:S655170 H720706:S720706 H786242:S786242 H851778:S851778 H917314:S917314 H982850:S982850 H65344:S65344 H130880:S130880 H196416:S196416 H261952:S261952 H327488:S327488 H393024:S393024 H458560:S458560 H524096:S524096 H589632:S589632 H655168:S655168 H720704:S720704 H786240:S786240 H851776:S851776 H917312:S917312 H982848:S982848 H65342:S65342 H130878:S130878 H196414:S196414 H261950:S261950 H327486:S327486 H393022:S393022 H458558:S458558 H524094:S524094 H589630:S589630 H655166:S655166 H720702:S720702 H786238:S786238 H851774:S851774 H917310:S917310 H982846:S982846 H65340:S65340 H130876:S130876 H196412:S196412 H261948:S261948 H327484:S327484 H393020:S393020 H458556:S458556 H524092:S524092 H589628:S589628 H655164:S655164 H720700:S720700 H786236:S786236 H851772:S851772 H917308:S917308 H982844:S982844 H65338:S65338 H130874:S130874 H196410:S196410 H261946:S261946 H327482:S327482 H393018:S393018 H458554:S458554 H524090:S524090 H589626:S589626 H655162:S655162 H720698:S720698 H786234:S786234 H851770:S851770 H917306:S917306 H982842:S982842 H65336:S65336 H130872:S130872 H196408:S196408 H261944:S261944 H327480:S327480 H393016:S393016 H458552:S458552 H524088:S524088 H589624:S589624 H655160:S655160 H720696:S720696 H786232:S786232 H851768:S851768 H917304:S917304 H982840:S982840 H65334:S65334 H130870:S130870 H196406:S196406 H261942:S261942 H327478:S327478 H393014:S393014 H458550:S458550 H524086:S524086 H589622:S589622 H655158:S655158 H720694:S720694 H786230:S786230 H851766:S851766 H917302:S917302 H982838:S982838 H65332:S65332 H130868:S130868 H196404:S196404 H261940:S261940 H327476:S327476 H393012:S393012 H458548:S458548 H524084:S524084 H589620:S589620 H655156:S655156 H720692:S720692 H786228:S786228 H851764:S851764 H917300:S917300 H982836:S982836 H65330:S65330 H130866:S130866 H196402:S196402 H261938:S261938 H327474:S327474 H393010:S393010 H458546:S458546 H524082:S524082 H589618:S589618 H655154:S655154 H720690:S720690 H786226:S786226 H851762:S851762 H917298:S917298 H982834:S982834 H65328:S65328 H130864:S130864 H196400:S196400 H261936:S261936 H327472:S327472 H393008:S393008 H458544:S458544 H524080:S524080 H589616:S589616 H655152:S655152 H720688:S720688 H786224:S786224 H851760:S851760 H917296:S917296 H982832:S982832 H65326:S65326 H130862:S130862 H196398:S196398 H261934:S261934 H327470:S327470 H393006:S393006 H458542:S458542 H524078:S524078 H589614:S589614 H655150:S655150 H720686:S720686 H786222:S786222 H851758:S851758 H917294:S917294 H982830:S982830 H65324:S65324 H130860:S130860 H196396:S196396 H261932:S261932 H327468:S327468 H393004:S393004 H458540:S458540 H524076:S524076 H589612:S589612 H655148:S655148 H720684:S720684 H786220:S786220 H851756:S851756 H917292:S917292 H982828:S982828 H65322:S65322 H130858:S130858 H196394:S196394 H261930:S261930 H327466:S327466 H393002:S393002 H458538:S458538 H524074:S524074 H589610:S589610 H655146:S655146 H720682:S720682 H786218:S786218 H851754:S851754 H917290:S917290 H982826:S982826 H65320:S65320 H130856:S130856 H196392:S196392 H261928:S261928 H327464:S327464 H393000:S393000 H458536:S458536 H524072:S524072 H589608:S589608 H655144:S655144 H720680:S720680 H786216:S786216 H851752:S851752 H917288:S917288 H982824:S982824 H65315:S65315 H130851:S130851 H196387:S196387 H261923:S261923 H327459:S327459 H392995:S392995 H458531:S458531 H524067:S524067 H589603:S589603 H655139:S655139 H720675:S720675 H786211:S786211 H851747:S851747 H917283:S917283 H982819:S982819 H65313:S65313 H130849:S130849 H196385:S196385 H261921:S261921 H327457:S327457 H392993:S392993 H458529:S458529 H524065:S524065 H589601:S589601 H655137:S655137 H720673:S720673 H786209:S786209 H851745:S851745 H917281:S917281 H982817:S982817 H65311:S65311 H130847:S130847 H196383:S196383 H261919:S261919 H327455:S327455 H392991:S392991 H458527:S458527 H524063:S524063 H589599:S589599 H655135:S655135 H720671:S720671 H786207:S786207 H851743:S851743 H917279:S917279 H982815:S982815 H65309:S65309 H130845:S130845 H196381:S196381 H261917:S261917 H327453:S327453 H392989:S392989 H458525:S458525 H524061:S524061 H589597:S589597 H655133:S655133 H720669:S720669 H786205:S786205 H851741:S851741 H917277:S917277 H982813:S982813 H65307:S65307 H130843:S130843 H196379:S196379 H261915:S261915 H327451:S327451 H392987:S392987 H458523:S458523 H524059:S524059 H589595:S589595 H655131:S655131 H720667:S720667 H786203:S786203 H851739:S851739 H917275:S917275 H982811:S982811 H65305:S65305 H130841:S130841 H196377:S196377 H261913:S261913 H327449:S327449 H392985:S392985 H458521:S458521 H524057:S524057 H589593:S589593 H655129:S655129 H720665:S720665 H786201:S786201 H851737:S851737 H917273:S917273 H982809:S982809 H65303:S65303 H130839:S130839 H196375:S196375 H261911:S261911 H327447:S327447 H392983:S392983 H458519:S458519 H524055:S524055 H589591:S589591 H655127:S655127 H720663:S720663 H786199:S786199 H851735:S851735 H917271:S917271 H982807:S982807 H65298:W65298 H130834:W130834 H196370:W196370 H261906:W261906 H327442:W327442 H392978:W392978 H458514:W458514 H524050:W524050 H589586:W589586 H655122:W655122 H720658:W720658 H786194:W786194 H851730:W851730 H917266:W917266 H982802:W982802 H65296:W65296 H130832:W130832 H196368:W196368 H261904:W261904 H327440:W327440 H392976:W392976 H458512:W458512 H524048:W524048 H589584:W589584 H655120:W655120 H720656:W720656 H786192:W786192 H851728:W851728 H917264:W917264 H982800:W982800 H65294:W65294 H130830:W130830 H196366:W196366 H261902:W261902 H327438:W327438 H392974:W392974 H458510:W458510 H524046:W524046 H589582:W589582 H655118:W655118 H720654:W720654 H786190:W786190 H851726:W851726 H917262:W917262 H982798:W982798 H65292:W65292 H130828:W130828 H196364:W196364 H261900:W261900 H327436:W327436 H392972:W392972 H458508:W458508 H524044:W524044 H589580:W589580 H655116:W655116 H720652:W720652 H786188:W786188 H851724:W851724 H917260:W917260 H982796:W982796 H65290:W65290 H130826:W130826 H196362:W196362 H261898:W261898 H327434:W327434 H392970:W392970 H458506:W458506 H524042:W524042 H589578:W589578 H655114:W655114 H720650:W720650 H786186:W786186 H851722:W851722 H917258:W917258 H982794:W982794 H65288:W65288 H130824:W130824 H196360:W196360 H261896:W261896 H327432:W327432 H392968:W392968 H458504:W458504 H524040:W524040 H589576:W589576 H655112:W655112 H720648:W720648 H786184:W786184 H851720:W851720 H917256:W917256 H982792:W982792 H65286:W65286 H130822:W130822 H196358:W196358 H261894:W261894 H327430:W327430 H392966:W392966 H458502:W458502 H524038:W524038 H589574:W589574 H655110:W655110 H720646:W720646 H786182:W786182 H851718:W851718 H917254:W917254 H982790:W982790 H65284:W65284 H130820:W130820 H196356:W196356 H261892:W261892 H327428:W327428 H392964:W392964 H458500:W458500 H524036:W524036 H589572:W589572 H655108:W655108 H720644:W720644 H786180:W786180 H851716:W851716 H917252:W917252 H982788:W982788 H65282:W65282 H130818:W130818 H196354:W196354 H261890:W261890 H327426:W327426 H392962:W392962 H458498:W458498 H524034:W524034 H589570:W589570 H655106:W655106 H720642:W720642 H786178:W786178 H851714:W851714 H917250:W917250 H982786:W982786 H65280:W65280 H130816:W130816 H196352:W196352 H261888:W261888 H327424:W327424 H392960:W392960 H458496:W458496 H524032:W524032 H589568:W589568 H655104:W655104 H720640:W720640 H786176:W786176 H851712:W851712 H917248:W917248 H982784:W982784 H65278:S65278 H130814:S130814 H196350:S196350 H261886:S261886 H327422:S327422 H392958:S392958 H458494:S458494 H524030:S524030 H589566:S589566 H655102:S655102 H720638:S720638 H786174:S786174 H851710:S851710 H917246:S917246 H982782:S982782 H65276:Y65276 H130812:Y130812 H196348:Y196348 H261884:Y261884 H327420:Y327420 H392956:Y392956 H458492:Y458492 H524028:Y524028 H589564:Y589564 H655100:Y655100 H720636:Y720636 H786172:Y786172 H851708:Y851708 H917244:Y917244 H982780:Y982780 H65274:Y65274 H130810:Y130810 H196346:Y196346 H261882:Y261882 H327418:Y327418 H392954:Y392954 H458490:Y458490 H524026:Y524026 H589562:Y589562 H655098:Y655098 H720634:Y720634 H786170:Y786170 H851706:Y851706 H917242:Y917242 H982778:Y982778 H65272:Y65272 H130808:Y130808 H196344:Y196344 H261880:Y261880 H327416:Y327416 H392952:Y392952 H458488:Y458488 H524024:Y524024 H589560:Y589560 H655096:Y655096 H720632:Y720632 H786168:Y786168 H851704:Y851704 H917240:Y917240 H982776:Y982776 H65270:W65270 H130806:W130806 H196342:W196342 H261878:W261878 H327414:W327414 H392950:W392950 H458486:W458486 H524022:W524022 H589558:W589558 H655094:W655094 H720630:W720630 H786166:W786166 H851702:W851702 H917238:W917238 H982774:W982774 H65268:W65268 H130804:W130804 H196340:W196340 H261876:W261876 H327412:W327412 H392948:W392948 H458484:W458484 H524020:W524020 H589556:W589556 H655092:W655092 H720628:W720628 H786164:W786164 H851700:W851700 H917236:W917236 H982772:W982772 H65266:W65266 H130802:W130802 H196338:W196338 H261874:W261874 H327410:W327410 H392946:W392946 H458482:W458482 H524018:W524018 H589554:W589554 H655090:W655090 H720626:W720626 H786162:W786162 H851698:W851698 H917234:W917234 H982770:W982770 H65264:W65264 H130800:W130800 H196336:W196336 H261872:W261872 H327408:W327408 H392944:W392944 H458480:W458480 H524016:W524016 H589552:W589552 H655088:W655088 H720624:W720624 H786160:W786160 H851696:W851696 H917232:W917232 H982768:W982768 H65262:W65262 H130798:W130798 H196334:W196334 H261870:W261870 H327406:W327406 H392942:W392942 H458478:W458478 H524014:W524014 H589550:W589550 H655086:W655086 H720622:W720622 H786158:W786158 H851694:W851694 H917230:W917230 H982766:W982766 H65260:W65260 H130796:W130796 H196332:W196332 H261868:W261868 H327404:W327404 H392940:W392940 H458476:W458476 H524012:W524012 H589548:W589548 H655084:W655084 H720620:W720620 H786156:W786156 H851692:W851692 H917228:W917228 H982764:W982764 H65258:W65258 H130794:W130794 H196330:W196330 H261866:W261866 H327402:W327402 H392938:W392938 H458474:W458474 H524010:W524010 H589546:W589546 H655082:W655082 H720618:W720618 H786154:W786154 H851690:W851690 H917226:W917226 H982762:W982762 H65256:W65256 H130792:W130792 H196328:W196328 H261864:W261864 H327400:W327400 H392936:W392936 H458472:W458472 H524008:W524008 H589544:W589544 H655080:W655080 H720616:W720616 H786152:W786152 H851688:W851688 H917224:W917224 H982760:W982760 H65254:W65254 H130790:W130790 H196326:W196326 H261862:W261862 H327398:W327398 H392934:W392934 H458470:W458470 H524006:W524006 H589542:W589542 H655078:W655078 H720614:W720614 H786150:W786150 H851686:W851686 H917222:W917222 H982758:W982758 H65252:W65252 H130788:W130788 H196324:W196324 H261860:W261860 H327396:W327396 H392932:W392932 H458468:W458468 H524004:W524004 H589540:W589540 H655076:W655076 H720612:W720612 H786148:W786148 H851684:W851684 H917220:W917220 H982756:W982756 H65250:W65250 H130786:W130786 H196322:W196322 H261858:W261858 H327394:W327394 H392930:W392930 H458466:W458466 H524002:W524002 H589538:W589538 H655074:W655074 H720610:W720610 H786146:W786146 H851682:W851682 H917218:W917218 H982754:W982754 H65245:W65245 H130781:W130781 H196317:W196317 H261853:W261853 H327389:W327389 H392925:W392925 H458461:W458461 H523997:W523997 H589533:W589533 H655069:W655069 H720605:W720605 H786141:W786141 H851677:W851677 H917213:W917213 H982749:W982749 H20:W20 H65243:U65243 H130779:U130779 H196315:U196315 H261851:U261851 H327387:U327387 H392923:U392923 H458459:U458459 H523995:U523995 H589531:U589531 H655067:U655067 H720603:U720603 H786139:U786139 H851675:U851675 H917211:U917211 H982747:U982747 H65241:W65241 H130777:W130777 H196313:W196313 H261849:W261849 H327385:W327385 H392921:W392921 H458457:W458457 H523993:W523993 H589529:W589529 H655065:W655065 H720601:W720601 H786137:W786137 H851673:W851673 H917209:W917209 H982745:W982745 H18:U18 H65239:U65239 H130775:U130775 H196311:U196311 H261847:U261847 H327383:U327383 H392919:U392919 H458455:U458455 H523991:U523991 H589527:U589527 H655063:U655063 H720599:U720599 H786135:U786135 H851671:U851671 H917207:U917207 H982743:U982743 H16:N16 H65237:N65237 H130773:N130773 H196309:N196309 H261845:N261845 H327381:N327381 H392917:N392917 H458453:N458453 H523989:N523989 H589525:N589525 H655061:N655061 H720597:N720597 H786133:N786133 H851669:N851669 H917205:N917205 H982741:N982741 H14:U14 H65235:N65235 H130771:N130771 H196307:N196307 H261843:N261843 H327379:N327379 H392915:N392915 H458451:N458451 H523987:N523987 H589523:N589523 H655059:N655059 H720595:N720595 H786131:N786131 H851667:N851667 H917203:N917203 H982739:N982739 H12:O12 H65233:O65233 H130769:O130769 H196305:O196305 H261841:O261841 H327377:O327377 H392913:O392913 H458449:O458449 H523985:O523985 H589521:O589521 H655057:O655057 H720593:O720593 H786129:O786129 H851665:O851665 H917201:O917201 H982737:O982737 H65231:O65231 H130767:O130767 H196303:O196303 H261839:O261839 H327375:O327375 H392911:O392911 H458447:O458447 H523983:O523983 H589519:O589519 H655055:O655055 H720591:O720591 H786127:O786127 H851663:O851663 H917199:O917199 H982735:O982735 H10:N10 H65229:N65229 H130765:N130765 H196301:N196301 H261837:N261837 H327373:N327373 H392909:N392909 H458445:N458445 H523981:N523981 H589517:N589517 H655053:N655053 H720589:N720589 H786125:N786125 H851661:N851661 H917197:N917197 H982733:N982733 H65227:O65227 H130763:O130763 H196299:O196299 H261835:O261835 H327371:O327371 H392907:O392907 H458443:O458443 H523979:O523979 H589515:O589515 H655051:O655051 H720587:O720587 H786123:O786123 H851659:O851659 H917195:O917195 H982731:O982731 H65225:O65225 H130761:O130761 H196297:O196297 H261833:O261833 H327369:O327369 H392905:O392905 H458441:O458441 H523977:O523977 H589513:O589513 H655049:O655049 H720585:O720585 H786121:O786121 H851657:O851657 H917193:O917193 H982729:O982729 H65223:O65223 H130759:O130759 H196295:O196295 H261831:O261831 H327367:O327367 H392903:O392903 H458439:O458439 H523975:O523975 H589511:O589511 H655047:O655047 H720583:O720583 H786119:O786119 H851655:O851655 H917191:O917191 H982727:O982727 H65221:O65221 H130757:O130757 H196293:O196293 H261829:O261829 H327365:O327365 H392901:O392901 H458437:O458437 H523973:O523973 H589509:O589509 H655045:O655045 H720581:O720581 H786117:O786117 H851653:O851653 H917189:O917189 H982725:O982725 H65219:N65219 H130755:N130755 H196291:N196291 H261827:N261827 H327363:N327363 H392899:N392899 H458435:N458435 H523971:N523971 H589507:N589507 H655043:N655043 H720579:N720579 H786115:N786115 H851651:N851651 H917187:N917187 H982723:N982723 H22:U22" xr:uid="{CDF5C1B2-7FAF-4E67-ACDC-CC4BC6ADF7B8}">
      <formula1>1</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SUMA</vt:lpstr>
      <vt:lpstr>ZESTAWY+NARTY SOLO</vt:lpstr>
      <vt:lpstr>BUTY</vt:lpstr>
      <vt:lpstr>KIJE</vt:lpstr>
      <vt:lpstr>KASKI I GOGLE</vt:lpstr>
      <vt:lpstr>PROTEKCJA</vt:lpstr>
      <vt:lpstr>BAGAŻ</vt:lpstr>
      <vt:lpstr>RACE WEAR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Psiuk</dc:creator>
  <cp:lastModifiedBy>Robert Psiuk</cp:lastModifiedBy>
  <dcterms:created xsi:type="dcterms:W3CDTF">2020-03-23T12:10:00Z</dcterms:created>
  <dcterms:modified xsi:type="dcterms:W3CDTF">2020-03-23T12:31:25Z</dcterms:modified>
</cp:coreProperties>
</file>