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0" windowWidth="19420" windowHeight="7250"/>
  </bookViews>
  <sheets>
    <sheet name="Nordica Race" sheetId="2" r:id="rId1"/>
    <sheet name="adresy dealerów Race Program" sheetId="3" r:id="rId2"/>
  </sheets>
  <calcPr calcId="145621"/>
</workbook>
</file>

<file path=xl/calcChain.xml><?xml version="1.0" encoding="utf-8"?>
<calcChain xmlns="http://schemas.openxmlformats.org/spreadsheetml/2006/main">
  <c r="F50" i="2" l="1"/>
  <c r="E50" i="2" s="1"/>
  <c r="F79" i="2" l="1"/>
  <c r="E79" i="2" s="1"/>
  <c r="F78" i="2"/>
  <c r="F83" i="2"/>
  <c r="E83" i="2" s="1"/>
  <c r="F82" i="2"/>
  <c r="E82" i="2" s="1"/>
  <c r="F81" i="2"/>
  <c r="F48" i="2"/>
  <c r="E48" i="2" s="1"/>
  <c r="F32" i="2"/>
  <c r="E32" i="2" s="1"/>
  <c r="E81" i="2" l="1"/>
  <c r="E78" i="2"/>
  <c r="F77" i="2"/>
  <c r="E77" i="2" s="1"/>
  <c r="F76" i="2"/>
  <c r="E76" i="2" s="1"/>
  <c r="F75" i="2"/>
  <c r="E75" i="2" s="1"/>
  <c r="F74" i="2"/>
  <c r="E74" i="2" s="1"/>
  <c r="F73" i="2"/>
  <c r="E73" i="2" s="1"/>
  <c r="F72" i="2"/>
  <c r="E72" i="2" s="1"/>
  <c r="F71" i="2"/>
  <c r="E71" i="2" s="1"/>
  <c r="F70" i="2"/>
  <c r="E70" i="2" s="1"/>
  <c r="F69" i="2"/>
  <c r="E69" i="2" s="1"/>
  <c r="F68" i="2"/>
  <c r="E68" i="2" s="1"/>
  <c r="F66" i="2"/>
  <c r="E66" i="2" s="1"/>
  <c r="F65" i="2"/>
  <c r="E65" i="2" s="1"/>
  <c r="F49" i="2"/>
  <c r="E49" i="2" s="1"/>
  <c r="F47" i="2"/>
  <c r="E47" i="2" s="1"/>
  <c r="F46" i="2"/>
  <c r="E46" i="2" s="1"/>
  <c r="F45" i="2"/>
  <c r="E45" i="2" s="1"/>
  <c r="F44" i="2"/>
  <c r="E44" i="2" s="1"/>
  <c r="F43" i="2"/>
  <c r="E43" i="2" s="1"/>
  <c r="F42" i="2"/>
  <c r="F40" i="2"/>
  <c r="E40" i="2" s="1"/>
  <c r="F39" i="2"/>
  <c r="E39" i="2" s="1"/>
  <c r="F38" i="2"/>
  <c r="E38" i="2" s="1"/>
  <c r="F37" i="2"/>
  <c r="E37" i="2" s="1"/>
  <c r="F36" i="2"/>
  <c r="E36" i="2" s="1"/>
  <c r="F34" i="2"/>
  <c r="E34" i="2" s="1"/>
  <c r="F31" i="2"/>
  <c r="E31" i="2" s="1"/>
  <c r="F30" i="2"/>
  <c r="E30" i="2" s="1"/>
  <c r="F28" i="2"/>
  <c r="E28" i="2" s="1"/>
  <c r="F27" i="2"/>
  <c r="E27" i="2" s="1"/>
  <c r="F26" i="2"/>
  <c r="E26" i="2" s="1"/>
  <c r="F24" i="2"/>
  <c r="E24" i="2" s="1"/>
  <c r="F23" i="2"/>
  <c r="E23" i="2" s="1"/>
  <c r="F22" i="2"/>
  <c r="E22" i="2" s="1"/>
  <c r="F21" i="2"/>
  <c r="E21" i="2" s="1"/>
  <c r="E42" i="2" l="1"/>
  <c r="F15" i="2" l="1"/>
  <c r="E15" i="2" s="1"/>
  <c r="F16" i="2"/>
  <c r="E16" i="2" s="1"/>
  <c r="F14" i="2"/>
  <c r="E14" i="2" s="1"/>
  <c r="F8" i="2" l="1"/>
  <c r="E8" i="2" s="1"/>
  <c r="F12" i="2"/>
  <c r="E12" i="2" s="1"/>
  <c r="F10" i="2"/>
  <c r="E10" i="2" s="1"/>
  <c r="F9" i="2"/>
  <c r="E9" i="2" l="1"/>
  <c r="E17" i="2" s="1"/>
  <c r="E84" i="2" s="1"/>
  <c r="F17" i="2"/>
  <c r="F84" i="2" s="1"/>
</calcChain>
</file>

<file path=xl/sharedStrings.xml><?xml version="1.0" encoding="utf-8"?>
<sst xmlns="http://schemas.openxmlformats.org/spreadsheetml/2006/main" count="236" uniqueCount="182">
  <si>
    <t>MODEL</t>
  </si>
  <si>
    <t>KOLOR</t>
  </si>
  <si>
    <t>RACE Z VAT</t>
  </si>
  <si>
    <t>WARTOŚĆ</t>
  </si>
  <si>
    <t>.</t>
  </si>
  <si>
    <t>WC Racing</t>
  </si>
  <si>
    <t>DOBERMANN SGJ WC PLATE</t>
  </si>
  <si>
    <t>DOBERMANN GS WC PLATE</t>
  </si>
  <si>
    <t>DOBERMANN SL WC PLATE</t>
  </si>
  <si>
    <t>Wiązania</t>
  </si>
  <si>
    <t>uni</t>
  </si>
  <si>
    <t>RACE XCELL 12</t>
  </si>
  <si>
    <t>WHITE/BLACK/RED</t>
  </si>
  <si>
    <t>RACE XCELL 24</t>
  </si>
  <si>
    <t>RACE XCELL 18</t>
  </si>
  <si>
    <t>RACE XCELL 16</t>
  </si>
  <si>
    <t>RACE 10</t>
  </si>
  <si>
    <t>Racing</t>
  </si>
  <si>
    <t>Racing Junior</t>
  </si>
  <si>
    <t>DOBERMANN SL RACE PLATE</t>
  </si>
  <si>
    <t>DOBERMANN GSJ PLATE</t>
  </si>
  <si>
    <t>DOBERMANN SLJ PLATE</t>
  </si>
  <si>
    <t>BLACK/GREEN</t>
  </si>
  <si>
    <t>0A601600 001</t>
  </si>
  <si>
    <t>SUMA:</t>
  </si>
  <si>
    <t>3½</t>
  </si>
  <si>
    <t>4½</t>
  </si>
  <si>
    <t>5½</t>
  </si>
  <si>
    <t>6½</t>
  </si>
  <si>
    <t>7½</t>
  </si>
  <si>
    <t>8½</t>
  </si>
  <si>
    <t>9½</t>
  </si>
  <si>
    <t>DOBERMANN WC EDT 150</t>
  </si>
  <si>
    <t>BLACK</t>
  </si>
  <si>
    <t>DOBERMANN WC EDT 130</t>
  </si>
  <si>
    <t>DOBERMANN WC 110</t>
  </si>
  <si>
    <t>DOBERMANN GP 90</t>
  </si>
  <si>
    <t>Junior</t>
  </si>
  <si>
    <t>DOBERMANN GP 70</t>
  </si>
  <si>
    <t>05075800 100</t>
  </si>
  <si>
    <t>DOBERMANN GP TEAM</t>
  </si>
  <si>
    <t>2½</t>
  </si>
  <si>
    <t>0C201500 001</t>
  </si>
  <si>
    <t>0C502000 001</t>
  </si>
  <si>
    <t>0C502200 001</t>
  </si>
  <si>
    <t>0C502400 001</t>
  </si>
  <si>
    <t>0C502600 001</t>
  </si>
  <si>
    <t>0C502700 001</t>
  </si>
  <si>
    <t>RACE 8</t>
  </si>
  <si>
    <t>Kije Racing</t>
  </si>
  <si>
    <t>0B060200 741</t>
  </si>
  <si>
    <t>RACE ALU 18 MM STANDARD (1PA)</t>
  </si>
  <si>
    <t>BLACK/RED</t>
  </si>
  <si>
    <t>080</t>
  </si>
  <si>
    <t>085</t>
  </si>
  <si>
    <t>090</t>
  </si>
  <si>
    <t>095</t>
  </si>
  <si>
    <t>0B060400 741</t>
  </si>
  <si>
    <t>RACE JUNIOR 16 MM (1PA)</t>
  </si>
  <si>
    <t>SUMA CAŁKOWITA ZAMÓWIENIA</t>
  </si>
  <si>
    <t>DOBERMANN GP TJ</t>
  </si>
  <si>
    <t>ART.</t>
  </si>
  <si>
    <t>0A600200</t>
  </si>
  <si>
    <t>DOB.DH WC DEPT EDT PLATE</t>
  </si>
  <si>
    <t>0A600400</t>
  </si>
  <si>
    <t>DOB.SG WC DEPT EDT PLATE</t>
  </si>
  <si>
    <t>DOB.GS WC DEPT PLATE</t>
  </si>
  <si>
    <t>DOB.SL WC DEPT PLATE</t>
  </si>
  <si>
    <t>0A620200</t>
  </si>
  <si>
    <t>DOBERMANN GS RACE PLATE</t>
  </si>
  <si>
    <t>0A620400</t>
  </si>
  <si>
    <t>0A620600</t>
  </si>
  <si>
    <t>0A620800</t>
  </si>
  <si>
    <t>DOBERMANN COMBI PRO S (FLAT)</t>
  </si>
  <si>
    <t>0A622000</t>
  </si>
  <si>
    <t>DOBERMANN GSJ (FLAT)</t>
  </si>
  <si>
    <t>0A622200</t>
  </si>
  <si>
    <t>DOBERMANN SLJ (FLAT)</t>
  </si>
  <si>
    <t>UNIVERSAL RACING TUNING KIT</t>
  </si>
  <si>
    <t>0N301200</t>
  </si>
  <si>
    <t>RACE XL GEAR PACK</t>
  </si>
  <si>
    <t>0N301400</t>
  </si>
  <si>
    <t>BOOT BAG</t>
  </si>
  <si>
    <t>0N301500</t>
  </si>
  <si>
    <t>BOOT BACKPACK</t>
  </si>
  <si>
    <t>0N301700</t>
  </si>
  <si>
    <t>SINGLE SKI BAG</t>
  </si>
  <si>
    <t>0N301800</t>
  </si>
  <si>
    <t>DOUBLE ROLLER SKI BAG</t>
  </si>
  <si>
    <t>0N301900</t>
  </si>
  <si>
    <t>RACE DUFFLE ROLLER</t>
  </si>
  <si>
    <t>0N302800</t>
  </si>
  <si>
    <t>RACE 3 PAIR SKI BAG</t>
  </si>
  <si>
    <t>0N303600</t>
  </si>
  <si>
    <t>BACKPACK</t>
  </si>
  <si>
    <t>0N303700</t>
  </si>
  <si>
    <t>PROMO BOOT BAG</t>
  </si>
  <si>
    <t>0N303800</t>
  </si>
  <si>
    <t>PROMO SKI BAG</t>
  </si>
  <si>
    <t>0N303900</t>
  </si>
  <si>
    <t>COMPUTER BAG</t>
  </si>
  <si>
    <t>0W260100</t>
  </si>
  <si>
    <t>S</t>
  </si>
  <si>
    <t>M</t>
  </si>
  <si>
    <t>L</t>
  </si>
  <si>
    <t>XXL</t>
  </si>
  <si>
    <t>Rękawice</t>
  </si>
  <si>
    <t>Torby Nordica</t>
  </si>
  <si>
    <t>CENNIK NORDICA RACE 2017/18</t>
  </si>
  <si>
    <t>SUMA CAŁKOWITA ZAMÓWIENIA BUTÓW</t>
  </si>
  <si>
    <t>05000702 100</t>
  </si>
  <si>
    <t>05000802 100</t>
  </si>
  <si>
    <t>05000402 100</t>
  </si>
  <si>
    <t>050C2601 100</t>
  </si>
  <si>
    <t>05075001 100</t>
  </si>
  <si>
    <t>05079000 100</t>
  </si>
  <si>
    <t>0A701300 001</t>
  </si>
  <si>
    <t>0A701700 001</t>
  </si>
  <si>
    <t>DOB.COMBI PRO S FDT+JR 7.0 FDT</t>
  </si>
  <si>
    <t>0A720700 001</t>
  </si>
  <si>
    <t>0A7161MA 001</t>
  </si>
  <si>
    <t>RACE 10 TCX</t>
  </si>
  <si>
    <t>0C702900 001</t>
  </si>
  <si>
    <t>0N304000</t>
  </si>
  <si>
    <t>ACTIVE MOUNTAIN BACKPACK</t>
  </si>
  <si>
    <t>BLU/ORANGE</t>
  </si>
  <si>
    <t>0W260200</t>
  </si>
  <si>
    <t>0W260600</t>
  </si>
  <si>
    <t>0A700800</t>
  </si>
  <si>
    <t>0A700900</t>
  </si>
  <si>
    <t>JRS</t>
  </si>
  <si>
    <t>JRM</t>
  </si>
  <si>
    <t>JRL</t>
  </si>
  <si>
    <t>JRXL</t>
  </si>
  <si>
    <t>WC FIS</t>
  </si>
  <si>
    <t>FIS, Masters, Junior</t>
  </si>
  <si>
    <t>0A7165MA 001</t>
  </si>
  <si>
    <t>SPITFIRE J FDT + JR 7.0 FDT</t>
  </si>
  <si>
    <t>niedostępny rozmiar</t>
  </si>
  <si>
    <t>dostępny rozmiar</t>
  </si>
  <si>
    <t>Ski System sp. z o.o.</t>
  </si>
  <si>
    <t>ul. Winogrady 151, 61-680 Poznań</t>
  </si>
  <si>
    <t>tel. 61 823 81 41</t>
  </si>
  <si>
    <t>biuro@nordica.pl</t>
  </si>
  <si>
    <t>Numery tel. do przedstawicieli Nordica:</t>
  </si>
  <si>
    <t xml:space="preserve">Grzegorz: </t>
  </si>
  <si>
    <t>667 960 635</t>
  </si>
  <si>
    <t xml:space="preserve">Michał: </t>
  </si>
  <si>
    <t>Miłosz:</t>
  </si>
  <si>
    <t xml:space="preserve">Mikołaj: </t>
  </si>
  <si>
    <t>605 789 572</t>
  </si>
  <si>
    <t>667 970 951</t>
  </si>
  <si>
    <t>883 392 500</t>
  </si>
  <si>
    <t>CENNIK NORDICA RACE AKCESORIA 2017/18</t>
  </si>
  <si>
    <t>NORDICA TEXTILE</t>
  </si>
  <si>
    <t>NORDICA LEATHER (skórzane)</t>
  </si>
  <si>
    <t>NORDICA  GP TJ (junior)</t>
  </si>
  <si>
    <t>PŁYTA JUNIOR RACING (2szt.)</t>
  </si>
  <si>
    <t>0B293100 001</t>
  </si>
  <si>
    <t>0B505200 001</t>
  </si>
  <si>
    <t>WINDSPORT</t>
  </si>
  <si>
    <t>UL. ZAKOPIAŃSKA 56 A</t>
  </si>
  <si>
    <t>30-418 KRAKÓW</t>
  </si>
  <si>
    <t>zakopianska@windsport.pl</t>
  </si>
  <si>
    <t>SUPER SERWIS NTN</t>
  </si>
  <si>
    <t>UL. POTOCKA 1</t>
  </si>
  <si>
    <t>01-652 WARSZAWA</t>
  </si>
  <si>
    <t>tel. 502 575 666</t>
  </si>
  <si>
    <t>serwis@superserwisntn.pl</t>
  </si>
  <si>
    <t>SKI-BOOT-SERVICE GRUPA SZAFRAŃSKI S.C</t>
  </si>
  <si>
    <t>UL. ANDERSA 4</t>
  </si>
  <si>
    <t>43-300 BIELSKO BIAŁA</t>
  </si>
  <si>
    <t>MUSZAK SKI</t>
  </si>
  <si>
    <t>UL. RACŁAWICKA 91</t>
  </si>
  <si>
    <t>60-302 POZNAŃ</t>
  </si>
  <si>
    <t>muszak@muszakski.com.pl</t>
  </si>
  <si>
    <t>Ostateczny termin zamówień przedsezonowych: 10 kwietnia 2017</t>
  </si>
  <si>
    <t>info@ski-boot-service.pl</t>
  </si>
  <si>
    <t>tel. 697 907 875</t>
  </si>
  <si>
    <t>tel. 61 861 44 16</t>
  </si>
  <si>
    <t>tel. 33 486 26 65</t>
  </si>
  <si>
    <t>Zamówienia należy przesyłać na poniższy adres lub poprzez Dealerów Race Program: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</si>
</sst>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_-* #,##0_-;\-* #,##0_-;_-* &quot;-&quot;_-;_-@_-"/>
    <numFmt numFmtId="166" formatCode="_-* #,##0.00\ [$zł-415]_-;\-* #,##0.00\ [$zł-415]_-;_-* \-??\ [$zł-415]_-;_-@_-"/>
    <numFmt numFmtId="167" formatCode="_-* #,##0_-;\-* #,##0_-;_-* \-_-;_-@_-"/>
    <numFmt numFmtId="168" formatCode="_-* #,##0.00&quot; zł&quot;_-;\-* #,##0.00&quot; zł&quot;_-;_-* \-??&quot; zł&quot;_-;_-@_-"/>
    <numFmt numFmtId="169" formatCode="_(&quot;$&quot;* #,##0_);_(&quot;$&quot;* \(#,##0\);_(&quot;$&quot;* &quot;-&quot;_);_(@_)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zcionka tekstu podstawowego"/>
      <charset val="238"/>
    </font>
    <font>
      <b/>
      <sz val="12"/>
      <name val="Arial"/>
      <family val="2"/>
      <charset val="238"/>
    </font>
    <font>
      <b/>
      <sz val="18"/>
      <color rgb="FFFF0000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u/>
      <sz val="12"/>
      <color theme="1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51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5" fillId="0" borderId="0"/>
    <xf numFmtId="1" fontId="5" fillId="0" borderId="0" applyFont="0" applyFill="0" applyAlignment="0" applyProtection="0"/>
    <xf numFmtId="169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/>
    <xf numFmtId="164" fontId="5" fillId="0" borderId="1" xfId="1" applyNumberFormat="1" applyFont="1" applyFill="1" applyBorder="1" applyAlignment="1">
      <alignment vertical="center"/>
    </xf>
    <xf numFmtId="0" fontId="0" fillId="2" borderId="3" xfId="0" applyFill="1" applyBorder="1"/>
    <xf numFmtId="0" fontId="0" fillId="0" borderId="3" xfId="0" applyFill="1" applyBorder="1"/>
    <xf numFmtId="165" fontId="0" fillId="0" borderId="3" xfId="0" applyNumberFormat="1" applyBorder="1"/>
    <xf numFmtId="0" fontId="0" fillId="0" borderId="3" xfId="0" applyBorder="1"/>
    <xf numFmtId="0" fontId="0" fillId="0" borderId="2" xfId="0" applyBorder="1"/>
    <xf numFmtId="0" fontId="0" fillId="2" borderId="2" xfId="0" applyFill="1" applyBorder="1"/>
    <xf numFmtId="0" fontId="0" fillId="0" borderId="2" xfId="0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0" fillId="0" borderId="0" xfId="0" applyBorder="1"/>
    <xf numFmtId="0" fontId="0" fillId="0" borderId="9" xfId="0" applyFill="1" applyBorder="1"/>
    <xf numFmtId="0" fontId="6" fillId="5" borderId="11" xfId="0" applyFont="1" applyFill="1" applyBorder="1" applyAlignment="1" applyProtection="1">
      <alignment horizontal="left" vertical="center"/>
    </xf>
    <xf numFmtId="0" fontId="6" fillId="5" borderId="12" xfId="0" applyFont="1" applyFill="1" applyBorder="1" applyAlignment="1" applyProtection="1">
      <alignment vertical="center"/>
    </xf>
    <xf numFmtId="168" fontId="6" fillId="5" borderId="13" xfId="0" applyNumberFormat="1" applyFont="1" applyFill="1" applyBorder="1" applyAlignment="1" applyProtection="1">
      <alignment horizontal="center" vertical="center"/>
    </xf>
    <xf numFmtId="3" fontId="6" fillId="5" borderId="1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20" xfId="0" applyFont="1" applyFill="1" applyBorder="1"/>
    <xf numFmtId="0" fontId="3" fillId="6" borderId="24" xfId="0" applyFont="1" applyFill="1" applyBorder="1"/>
    <xf numFmtId="0" fontId="7" fillId="0" borderId="14" xfId="0" applyFont="1" applyBorder="1" applyAlignment="1">
      <alignment horizontal="left" wrapText="1"/>
    </xf>
    <xf numFmtId="0" fontId="7" fillId="0" borderId="2" xfId="0" applyFont="1" applyBorder="1"/>
    <xf numFmtId="0" fontId="7" fillId="0" borderId="3" xfId="0" applyFont="1" applyBorder="1"/>
    <xf numFmtId="166" fontId="8" fillId="0" borderId="6" xfId="2" applyNumberFormat="1" applyFont="1" applyBorder="1" applyAlignment="1">
      <alignment horizontal="center" vertical="center"/>
    </xf>
    <xf numFmtId="167" fontId="8" fillId="4" borderId="6" xfId="2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66" fontId="8" fillId="0" borderId="16" xfId="2" applyNumberFormat="1" applyFont="1" applyBorder="1" applyAlignment="1">
      <alignment horizontal="center" vertical="center"/>
    </xf>
    <xf numFmtId="167" fontId="8" fillId="4" borderId="16" xfId="2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left"/>
    </xf>
    <xf numFmtId="166" fontId="8" fillId="0" borderId="18" xfId="2" applyNumberFormat="1" applyFont="1" applyBorder="1" applyAlignment="1">
      <alignment horizontal="center" vertical="center"/>
    </xf>
    <xf numFmtId="167" fontId="8" fillId="4" borderId="18" xfId="2" applyNumberFormat="1" applyFont="1" applyFill="1" applyBorder="1" applyAlignment="1">
      <alignment vertical="center"/>
    </xf>
    <xf numFmtId="0" fontId="7" fillId="0" borderId="21" xfId="0" applyFont="1" applyBorder="1" applyAlignment="1">
      <alignment horizontal="left"/>
    </xf>
    <xf numFmtId="166" fontId="8" fillId="0" borderId="23" xfId="2" applyNumberFormat="1" applyFont="1" applyBorder="1" applyAlignment="1">
      <alignment horizontal="center" vertical="center"/>
    </xf>
    <xf numFmtId="167" fontId="8" fillId="4" borderId="23" xfId="2" applyNumberFormat="1" applyFont="1" applyFill="1" applyBorder="1" applyAlignment="1">
      <alignment vertical="center"/>
    </xf>
    <xf numFmtId="0" fontId="7" fillId="0" borderId="22" xfId="0" applyFont="1" applyBorder="1"/>
    <xf numFmtId="164" fontId="9" fillId="0" borderId="1" xfId="1" applyNumberFormat="1" applyFont="1" applyFill="1" applyBorder="1" applyAlignment="1">
      <alignment vertical="center"/>
    </xf>
    <xf numFmtId="165" fontId="7" fillId="0" borderId="5" xfId="0" applyNumberFormat="1" applyFont="1" applyBorder="1"/>
    <xf numFmtId="165" fontId="7" fillId="0" borderId="3" xfId="0" applyNumberFormat="1" applyFont="1" applyBorder="1"/>
    <xf numFmtId="0" fontId="10" fillId="3" borderId="20" xfId="0" applyFont="1" applyFill="1" applyBorder="1"/>
    <xf numFmtId="0" fontId="11" fillId="3" borderId="20" xfId="0" applyFont="1" applyFill="1" applyBorder="1"/>
    <xf numFmtId="0" fontId="10" fillId="3" borderId="8" xfId="0" applyFont="1" applyFill="1" applyBorder="1"/>
    <xf numFmtId="164" fontId="9" fillId="0" borderId="0" xfId="1" applyNumberFormat="1" applyFont="1" applyFill="1" applyBorder="1" applyAlignment="1">
      <alignment vertical="center"/>
    </xf>
    <xf numFmtId="165" fontId="7" fillId="0" borderId="2" xfId="0" applyNumberFormat="1" applyFont="1" applyBorder="1"/>
    <xf numFmtId="0" fontId="7" fillId="0" borderId="25" xfId="0" applyFont="1" applyBorder="1"/>
    <xf numFmtId="165" fontId="0" fillId="0" borderId="5" xfId="0" applyNumberFormat="1" applyBorder="1"/>
    <xf numFmtId="165" fontId="0" fillId="0" borderId="2" xfId="0" applyNumberFormat="1" applyBorder="1"/>
    <xf numFmtId="0" fontId="7" fillId="0" borderId="0" xfId="0" applyFont="1" applyBorder="1"/>
    <xf numFmtId="164" fontId="9" fillId="0" borderId="3" xfId="1" applyNumberFormat="1" applyFont="1" applyFill="1" applyBorder="1" applyAlignment="1">
      <alignment vertical="center"/>
    </xf>
    <xf numFmtId="0" fontId="7" fillId="0" borderId="3" xfId="0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0" xfId="0" applyFont="1" applyBorder="1"/>
    <xf numFmtId="0" fontId="7" fillId="0" borderId="15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164" fontId="5" fillId="0" borderId="3" xfId="1" applyNumberFormat="1" applyFont="1" applyFill="1" applyBorder="1" applyAlignment="1">
      <alignment vertical="center"/>
    </xf>
    <xf numFmtId="0" fontId="0" fillId="0" borderId="0" xfId="0" applyFill="1" applyBorder="1"/>
    <xf numFmtId="0" fontId="6" fillId="5" borderId="26" xfId="0" applyFont="1" applyFill="1" applyBorder="1" applyAlignment="1" applyProtection="1">
      <alignment horizontal="left" vertical="center"/>
    </xf>
    <xf numFmtId="0" fontId="6" fillId="5" borderId="27" xfId="0" applyFont="1" applyFill="1" applyBorder="1" applyAlignment="1" applyProtection="1">
      <alignment vertical="center"/>
    </xf>
    <xf numFmtId="0" fontId="0" fillId="0" borderId="3" xfId="0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/>
    </xf>
    <xf numFmtId="3" fontId="6" fillId="5" borderId="28" xfId="0" applyNumberFormat="1" applyFont="1" applyFill="1" applyBorder="1" applyAlignment="1">
      <alignment horizontal="center" vertical="center"/>
    </xf>
    <xf numFmtId="166" fontId="2" fillId="0" borderId="3" xfId="2" applyNumberFormat="1" applyBorder="1" applyAlignment="1">
      <alignment horizontal="center" vertical="center"/>
    </xf>
    <xf numFmtId="167" fontId="2" fillId="4" borderId="3" xfId="2" applyNumberFormat="1" applyFill="1" applyBorder="1" applyAlignment="1">
      <alignment vertical="center"/>
    </xf>
    <xf numFmtId="49" fontId="7" fillId="0" borderId="2" xfId="0" applyNumberFormat="1" applyFont="1" applyBorder="1"/>
    <xf numFmtId="166" fontId="8" fillId="0" borderId="6" xfId="1" applyNumberFormat="1" applyFont="1" applyFill="1" applyBorder="1" applyAlignment="1" applyProtection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0" fillId="3" borderId="7" xfId="0" applyFont="1" applyFill="1" applyBorder="1"/>
    <xf numFmtId="49" fontId="7" fillId="0" borderId="14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44" fontId="3" fillId="2" borderId="2" xfId="1" applyFont="1" applyFill="1" applyBorder="1" applyAlignment="1">
      <alignment horizontal="center"/>
    </xf>
    <xf numFmtId="44" fontId="10" fillId="3" borderId="8" xfId="1" applyFont="1" applyFill="1" applyBorder="1"/>
    <xf numFmtId="44" fontId="7" fillId="0" borderId="3" xfId="1" applyFont="1" applyBorder="1"/>
    <xf numFmtId="44" fontId="6" fillId="5" borderId="13" xfId="1" applyFont="1" applyFill="1" applyBorder="1" applyAlignment="1" applyProtection="1">
      <alignment vertical="center"/>
    </xf>
    <xf numFmtId="44" fontId="6" fillId="0" borderId="0" xfId="1" applyFont="1" applyFill="1" applyBorder="1" applyAlignment="1" applyProtection="1">
      <alignment vertical="center"/>
    </xf>
    <xf numFmtId="44" fontId="3" fillId="3" borderId="8" xfId="1" applyFont="1" applyFill="1" applyBorder="1"/>
    <xf numFmtId="44" fontId="3" fillId="3" borderId="20" xfId="1" applyFont="1" applyFill="1" applyBorder="1"/>
    <xf numFmtId="44" fontId="7" fillId="0" borderId="5" xfId="1" applyFont="1" applyBorder="1" applyAlignment="1"/>
    <xf numFmtId="44" fontId="7" fillId="0" borderId="2" xfId="1" applyFont="1" applyBorder="1" applyAlignment="1"/>
    <xf numFmtId="44" fontId="7" fillId="0" borderId="22" xfId="1" applyFont="1" applyBorder="1" applyAlignment="1"/>
    <xf numFmtId="44" fontId="7" fillId="0" borderId="3" xfId="1" applyFont="1" applyBorder="1" applyAlignment="1"/>
    <xf numFmtId="44" fontId="7" fillId="0" borderId="5" xfId="1" applyFont="1" applyBorder="1"/>
    <xf numFmtId="44" fontId="7" fillId="0" borderId="2" xfId="1" applyFont="1" applyBorder="1"/>
    <xf numFmtId="44" fontId="0" fillId="0" borderId="3" xfId="1" applyFont="1" applyBorder="1" applyAlignment="1"/>
    <xf numFmtId="44" fontId="0" fillId="0" borderId="0" xfId="1" applyFont="1"/>
    <xf numFmtId="44" fontId="6" fillId="5" borderId="27" xfId="1" applyFont="1" applyFill="1" applyBorder="1" applyAlignment="1" applyProtection="1">
      <alignment vertical="center"/>
    </xf>
    <xf numFmtId="166" fontId="2" fillId="0" borderId="2" xfId="2" applyNumberFormat="1" applyBorder="1" applyAlignment="1">
      <alignment horizontal="center" vertical="center"/>
    </xf>
    <xf numFmtId="168" fontId="6" fillId="5" borderId="29" xfId="0" applyNumberFormat="1" applyFont="1" applyFill="1" applyBorder="1" applyAlignment="1" applyProtection="1">
      <alignment horizontal="center" vertical="center"/>
    </xf>
    <xf numFmtId="44" fontId="7" fillId="0" borderId="0" xfId="1" applyFont="1" applyBorder="1" applyAlignment="1"/>
    <xf numFmtId="165" fontId="7" fillId="0" borderId="0" xfId="0" applyNumberFormat="1" applyFont="1" applyBorder="1"/>
    <xf numFmtId="0" fontId="3" fillId="3" borderId="3" xfId="0" applyFont="1" applyFill="1" applyBorder="1"/>
    <xf numFmtId="0" fontId="10" fillId="3" borderId="3" xfId="0" applyFont="1" applyFill="1" applyBorder="1"/>
    <xf numFmtId="44" fontId="3" fillId="3" borderId="3" xfId="1" applyFont="1" applyFill="1" applyBorder="1"/>
    <xf numFmtId="0" fontId="11" fillId="0" borderId="0" xfId="0" applyFont="1"/>
    <xf numFmtId="0" fontId="15" fillId="0" borderId="0" xfId="6" applyFont="1"/>
    <xf numFmtId="0" fontId="16" fillId="0" borderId="0" xfId="0" applyFont="1"/>
    <xf numFmtId="49" fontId="16" fillId="0" borderId="0" xfId="1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0" fontId="14" fillId="0" borderId="0" xfId="6"/>
    <xf numFmtId="0" fontId="13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</cellXfs>
  <cellStyles count="7">
    <cellStyle name="Hiperłącze" xfId="6" builtinId="8"/>
    <cellStyle name="Migliaia (0)_LISTINO_ESTATE" xfId="4"/>
    <cellStyle name="Normalny" xfId="0" builtinId="0"/>
    <cellStyle name="Normalny 2" xfId="2"/>
    <cellStyle name="Normalny 6" xfId="3"/>
    <cellStyle name="Valuta (0)_LISTINO_ESTATE" xfId="5"/>
    <cellStyle name="Walutowy" xfId="1" builtinId="4"/>
  </cellStyles>
  <dxfs count="7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493037</xdr:colOff>
      <xdr:row>0</xdr:row>
      <xdr:rowOff>76210</xdr:rowOff>
    </xdr:from>
    <xdr:to>
      <xdr:col>7</xdr:col>
      <xdr:colOff>348802</xdr:colOff>
      <xdr:row>3</xdr:row>
      <xdr:rowOff>38109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08466" y="76210"/>
          <a:ext cx="3067050" cy="50618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uro@nordica.p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uszak@muszakski.com.pl" TargetMode="External"/><Relationship Id="rId2" Type="http://schemas.openxmlformats.org/officeDocument/2006/relationships/hyperlink" Target="mailto:serwis@superserwisntn.pl" TargetMode="External"/><Relationship Id="rId1" Type="http://schemas.openxmlformats.org/officeDocument/2006/relationships/hyperlink" Target="mailto:zakopianska@windsport.p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94"/>
  <sheetViews>
    <sheetView tabSelected="1" zoomScale="70" zoomScaleNormal="70" workbookViewId="0">
      <selection activeCell="G91" sqref="G91"/>
    </sheetView>
  </sheetViews>
  <sheetFormatPr defaultColWidth="5" defaultRowHeight="14"/>
  <cols>
    <col min="1" max="1" width="17.75" customWidth="1"/>
    <col min="2" max="2" width="35.33203125" bestFit="1" customWidth="1"/>
    <col min="3" max="3" width="19.25" bestFit="1" customWidth="1"/>
    <col min="4" max="4" width="17" style="95" customWidth="1"/>
    <col min="5" max="5" width="12.75" customWidth="1"/>
    <col min="6" max="6" width="7.33203125" customWidth="1"/>
  </cols>
  <sheetData>
    <row r="2" spans="1:31" ht="14" customHeight="1">
      <c r="A2" s="111" t="s">
        <v>108</v>
      </c>
      <c r="B2" s="111"/>
      <c r="C2" s="111"/>
      <c r="D2" s="111"/>
      <c r="E2" s="111"/>
      <c r="F2" s="111"/>
    </row>
    <row r="3" spans="1:31" ht="14" customHeight="1">
      <c r="A3" s="111"/>
      <c r="B3" s="111"/>
      <c r="C3" s="111"/>
      <c r="D3" s="111"/>
      <c r="E3" s="111"/>
      <c r="F3" s="111"/>
    </row>
    <row r="4" spans="1:31" ht="14" customHeight="1">
      <c r="A4" s="111"/>
      <c r="B4" s="111"/>
      <c r="C4" s="111"/>
      <c r="D4" s="111"/>
      <c r="E4" s="111"/>
      <c r="F4" s="111"/>
    </row>
    <row r="5" spans="1:31" ht="14" customHeight="1">
      <c r="A5" s="112"/>
      <c r="B5" s="112"/>
      <c r="C5" s="112"/>
      <c r="D5" s="112"/>
      <c r="E5" s="112"/>
      <c r="F5" s="112"/>
    </row>
    <row r="6" spans="1:31" ht="18" customHeight="1">
      <c r="A6" s="1" t="s">
        <v>61</v>
      </c>
      <c r="B6" s="1" t="s">
        <v>0</v>
      </c>
      <c r="C6" s="1" t="s">
        <v>1</v>
      </c>
      <c r="D6" s="81" t="s">
        <v>2</v>
      </c>
      <c r="E6" s="2" t="s">
        <v>3</v>
      </c>
      <c r="F6" s="2" t="s">
        <v>24</v>
      </c>
    </row>
    <row r="7" spans="1:31" ht="18" customHeight="1">
      <c r="A7" s="78" t="s">
        <v>4</v>
      </c>
      <c r="B7" s="49" t="s">
        <v>5</v>
      </c>
      <c r="C7" s="49"/>
      <c r="D7" s="82"/>
      <c r="E7" s="49"/>
      <c r="F7" s="49"/>
      <c r="G7" s="20">
        <v>2</v>
      </c>
      <c r="H7" s="20" t="s">
        <v>41</v>
      </c>
      <c r="I7" s="20">
        <v>3</v>
      </c>
      <c r="J7" s="20" t="s">
        <v>25</v>
      </c>
      <c r="K7" s="20">
        <v>4</v>
      </c>
      <c r="L7" s="20" t="s">
        <v>26</v>
      </c>
      <c r="M7" s="20">
        <v>5</v>
      </c>
      <c r="N7" s="20" t="s">
        <v>27</v>
      </c>
      <c r="O7" s="20">
        <v>6</v>
      </c>
      <c r="P7" s="20" t="s">
        <v>28</v>
      </c>
      <c r="Q7" s="20">
        <v>7</v>
      </c>
      <c r="R7" s="20" t="s">
        <v>29</v>
      </c>
      <c r="S7" s="20">
        <v>8</v>
      </c>
      <c r="T7" s="20" t="s">
        <v>30</v>
      </c>
      <c r="U7" s="20">
        <v>9</v>
      </c>
      <c r="V7" s="20" t="s">
        <v>31</v>
      </c>
      <c r="W7" s="20">
        <v>10</v>
      </c>
    </row>
    <row r="8" spans="1:31" ht="18" customHeight="1">
      <c r="A8" s="75" t="s">
        <v>112</v>
      </c>
      <c r="B8" s="29" t="s">
        <v>32</v>
      </c>
      <c r="C8" s="29" t="s">
        <v>33</v>
      </c>
      <c r="D8" s="83">
        <v>1449.99</v>
      </c>
      <c r="E8" s="76">
        <f>D8*F8</f>
        <v>0</v>
      </c>
      <c r="F8" s="77">
        <f>SUM(G8:AA8)</f>
        <v>0</v>
      </c>
      <c r="G8" s="10"/>
      <c r="H8" s="10"/>
      <c r="I8" s="11"/>
      <c r="J8" s="10"/>
      <c r="K8" s="11"/>
      <c r="L8" s="10"/>
      <c r="M8" s="11"/>
      <c r="N8" s="10"/>
      <c r="O8" s="11"/>
      <c r="P8" s="10"/>
      <c r="Q8" s="11"/>
      <c r="R8" s="10"/>
      <c r="S8" s="11"/>
      <c r="T8" s="10"/>
      <c r="U8" s="11"/>
      <c r="V8" s="10"/>
      <c r="W8" s="11"/>
    </row>
    <row r="9" spans="1:31" ht="18" customHeight="1">
      <c r="A9" s="75" t="s">
        <v>110</v>
      </c>
      <c r="B9" s="29" t="s">
        <v>34</v>
      </c>
      <c r="C9" s="29" t="s">
        <v>33</v>
      </c>
      <c r="D9" s="83">
        <v>1449.99</v>
      </c>
      <c r="E9" s="76">
        <f t="shared" ref="E9:E12" si="0">D9*F9</f>
        <v>0</v>
      </c>
      <c r="F9" s="77">
        <f>SUM(G9:AA9)</f>
        <v>0</v>
      </c>
      <c r="G9" s="10"/>
      <c r="H9" s="10"/>
      <c r="I9" s="11"/>
      <c r="J9" s="10"/>
      <c r="K9" s="11"/>
      <c r="L9" s="10"/>
      <c r="M9" s="11"/>
      <c r="N9" s="10"/>
      <c r="O9" s="11"/>
      <c r="P9" s="10"/>
      <c r="Q9" s="11"/>
      <c r="R9" s="10"/>
      <c r="S9" s="11"/>
      <c r="T9" s="10"/>
      <c r="U9" s="11"/>
      <c r="V9" s="10"/>
      <c r="W9" s="11"/>
    </row>
    <row r="10" spans="1:31" ht="18" customHeight="1">
      <c r="A10" s="75" t="s">
        <v>111</v>
      </c>
      <c r="B10" s="29" t="s">
        <v>35</v>
      </c>
      <c r="C10" s="29" t="s">
        <v>33</v>
      </c>
      <c r="D10" s="83">
        <v>1199.99</v>
      </c>
      <c r="E10" s="76">
        <f t="shared" si="0"/>
        <v>0</v>
      </c>
      <c r="F10" s="77">
        <f>SUM(G10:AA10)</f>
        <v>0</v>
      </c>
      <c r="G10" s="10"/>
      <c r="H10" s="10"/>
      <c r="I10" s="11"/>
      <c r="J10" s="10"/>
      <c r="K10" s="11"/>
      <c r="L10" s="10"/>
      <c r="M10" s="11"/>
      <c r="N10" s="10"/>
      <c r="O10" s="11"/>
      <c r="P10" s="10"/>
      <c r="Q10" s="11"/>
      <c r="R10" s="10"/>
      <c r="S10" s="11"/>
      <c r="T10" s="10"/>
      <c r="U10" s="11"/>
      <c r="V10" s="10"/>
      <c r="W10" s="11"/>
    </row>
    <row r="11" spans="1:31" ht="18" customHeight="1">
      <c r="A11" s="78" t="s">
        <v>4</v>
      </c>
      <c r="B11" s="49" t="s">
        <v>17</v>
      </c>
      <c r="C11" s="49"/>
      <c r="D11" s="82"/>
      <c r="E11" s="49"/>
      <c r="F11" s="49"/>
      <c r="G11" s="20">
        <v>215</v>
      </c>
      <c r="H11" s="20">
        <v>220</v>
      </c>
      <c r="I11" s="20">
        <v>225</v>
      </c>
      <c r="J11" s="20">
        <v>230</v>
      </c>
      <c r="K11" s="20">
        <v>235</v>
      </c>
      <c r="L11" s="20">
        <v>240</v>
      </c>
      <c r="M11" s="20">
        <v>245</v>
      </c>
      <c r="N11" s="20">
        <v>250</v>
      </c>
      <c r="O11" s="20">
        <v>255</v>
      </c>
      <c r="P11" s="20">
        <v>260</v>
      </c>
      <c r="Q11" s="20">
        <v>265</v>
      </c>
      <c r="R11" s="20">
        <v>270</v>
      </c>
      <c r="S11" s="20">
        <v>275</v>
      </c>
      <c r="T11" s="20">
        <v>280</v>
      </c>
      <c r="U11" s="20">
        <v>285</v>
      </c>
      <c r="V11" s="20">
        <v>290</v>
      </c>
      <c r="W11" s="20">
        <v>295</v>
      </c>
    </row>
    <row r="12" spans="1:31" ht="18" customHeight="1">
      <c r="A12" s="29" t="s">
        <v>113</v>
      </c>
      <c r="B12" s="29" t="s">
        <v>36</v>
      </c>
      <c r="C12" s="29" t="s">
        <v>33</v>
      </c>
      <c r="D12" s="83">
        <v>859.99</v>
      </c>
      <c r="E12" s="76">
        <f t="shared" si="0"/>
        <v>0</v>
      </c>
      <c r="F12" s="77">
        <f>SUM(G12:AA12)</f>
        <v>0</v>
      </c>
      <c r="G12" s="1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"/>
      <c r="U12" s="5"/>
      <c r="V12" s="5"/>
      <c r="W12" s="5"/>
    </row>
    <row r="13" spans="1:31" ht="18" customHeight="1">
      <c r="A13" s="78"/>
      <c r="B13" s="49" t="s">
        <v>37</v>
      </c>
      <c r="C13" s="49"/>
      <c r="D13" s="82"/>
      <c r="E13" s="49"/>
      <c r="F13" s="49"/>
      <c r="G13" s="20">
        <v>180</v>
      </c>
      <c r="H13" s="20">
        <v>185</v>
      </c>
      <c r="I13" s="20">
        <v>190</v>
      </c>
      <c r="J13" s="20">
        <v>195</v>
      </c>
      <c r="K13" s="20">
        <v>200</v>
      </c>
      <c r="L13" s="20">
        <v>205</v>
      </c>
      <c r="M13" s="20">
        <v>210</v>
      </c>
      <c r="N13" s="20">
        <v>215</v>
      </c>
      <c r="O13" s="20">
        <v>220</v>
      </c>
      <c r="P13" s="20">
        <v>225</v>
      </c>
      <c r="Q13" s="20">
        <v>230</v>
      </c>
      <c r="R13" s="20">
        <v>235</v>
      </c>
      <c r="S13" s="20">
        <v>240</v>
      </c>
      <c r="T13" s="20">
        <v>245</v>
      </c>
      <c r="U13" s="20">
        <v>250</v>
      </c>
      <c r="V13" s="20">
        <v>255</v>
      </c>
      <c r="W13" s="20">
        <v>260</v>
      </c>
      <c r="X13" s="20">
        <v>265</v>
      </c>
      <c r="Y13" s="20">
        <v>270</v>
      </c>
      <c r="Z13" s="20">
        <v>275</v>
      </c>
      <c r="AA13" s="20">
        <v>280</v>
      </c>
    </row>
    <row r="14" spans="1:31" ht="18" customHeight="1">
      <c r="A14" s="75" t="s">
        <v>114</v>
      </c>
      <c r="B14" s="29" t="s">
        <v>38</v>
      </c>
      <c r="C14" s="29" t="s">
        <v>33</v>
      </c>
      <c r="D14" s="83">
        <v>545.99</v>
      </c>
      <c r="E14" s="76">
        <f t="shared" ref="E14" si="1">D14*F14</f>
        <v>0</v>
      </c>
      <c r="F14" s="77">
        <f>SUM(G14:X14)</f>
        <v>0</v>
      </c>
      <c r="G14" s="10"/>
      <c r="H14" s="10"/>
      <c r="I14" s="10"/>
      <c r="J14" s="10"/>
      <c r="K14" s="10"/>
      <c r="L14" s="10"/>
      <c r="M14" s="10"/>
      <c r="N14" s="10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E14" s="14"/>
    </row>
    <row r="15" spans="1:31" ht="18" customHeight="1">
      <c r="A15" s="30" t="s">
        <v>39</v>
      </c>
      <c r="B15" s="30" t="s">
        <v>40</v>
      </c>
      <c r="C15" s="30" t="s">
        <v>33</v>
      </c>
      <c r="D15" s="83">
        <v>419.99</v>
      </c>
      <c r="E15" s="76">
        <f t="shared" ref="E15:E16" si="2">D15*F15</f>
        <v>0</v>
      </c>
      <c r="F15" s="77">
        <f t="shared" ref="F15:F16" si="3">SUM(G15:X15)</f>
        <v>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E15" s="14"/>
    </row>
    <row r="16" spans="1:31" ht="18" customHeight="1" thickBot="1">
      <c r="A16" s="79" t="s">
        <v>115</v>
      </c>
      <c r="B16" s="28" t="s">
        <v>60</v>
      </c>
      <c r="C16" s="55" t="s">
        <v>33</v>
      </c>
      <c r="D16" s="83">
        <v>349.99</v>
      </c>
      <c r="E16" s="76">
        <f t="shared" si="2"/>
        <v>0</v>
      </c>
      <c r="F16" s="77">
        <f t="shared" si="3"/>
        <v>0</v>
      </c>
      <c r="G16" s="1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16" ht="18" customHeight="1" thickBot="1">
      <c r="A17" s="16" t="s">
        <v>109</v>
      </c>
      <c r="B17" s="17"/>
      <c r="C17" s="17"/>
      <c r="D17" s="84"/>
      <c r="E17" s="18">
        <f>SUM(E8:E16)</f>
        <v>0</v>
      </c>
      <c r="F17" s="19">
        <f>SUM(F8:F16)</f>
        <v>0</v>
      </c>
    </row>
    <row r="18" spans="1:16">
      <c r="A18" s="67"/>
      <c r="B18" s="68"/>
      <c r="C18" s="68"/>
      <c r="D18" s="85"/>
      <c r="E18" s="69"/>
      <c r="F18" s="70"/>
      <c r="O18" s="10"/>
      <c r="P18" t="s">
        <v>138</v>
      </c>
    </row>
    <row r="19" spans="1:16">
      <c r="A19" s="1" t="s">
        <v>61</v>
      </c>
      <c r="B19" s="1" t="s">
        <v>0</v>
      </c>
      <c r="C19" s="1" t="s">
        <v>1</v>
      </c>
      <c r="D19" s="81" t="s">
        <v>2</v>
      </c>
      <c r="E19" s="2" t="s">
        <v>3</v>
      </c>
      <c r="F19" s="2" t="s">
        <v>24</v>
      </c>
      <c r="O19" s="6"/>
      <c r="P19" t="s">
        <v>139</v>
      </c>
    </row>
    <row r="20" spans="1:16" ht="15.5">
      <c r="A20" s="12" t="s">
        <v>4</v>
      </c>
      <c r="B20" s="49" t="s">
        <v>134</v>
      </c>
      <c r="C20" s="13"/>
      <c r="D20" s="86"/>
      <c r="E20" s="13"/>
      <c r="F20" s="13"/>
      <c r="G20" s="20">
        <v>156</v>
      </c>
      <c r="H20" s="20">
        <v>165</v>
      </c>
      <c r="I20" s="20">
        <v>188</v>
      </c>
      <c r="J20" s="20">
        <v>193</v>
      </c>
      <c r="K20" s="20">
        <v>205</v>
      </c>
      <c r="L20" s="20">
        <v>212</v>
      </c>
      <c r="M20" s="20">
        <v>218</v>
      </c>
    </row>
    <row r="21" spans="1:16" ht="15.5">
      <c r="A21" s="28" t="s">
        <v>62</v>
      </c>
      <c r="B21" s="28" t="s">
        <v>63</v>
      </c>
      <c r="C21" s="29" t="s">
        <v>22</v>
      </c>
      <c r="D21" s="83">
        <v>2699.99</v>
      </c>
      <c r="E21" s="31">
        <f t="shared" ref="E21:E24" si="4">D21*F21</f>
        <v>0</v>
      </c>
      <c r="F21" s="32">
        <f>SUM(G21:M21)</f>
        <v>0</v>
      </c>
      <c r="G21" s="10"/>
      <c r="H21" s="10"/>
      <c r="I21" s="10"/>
      <c r="J21" s="10"/>
      <c r="K21" s="10"/>
      <c r="L21" s="11"/>
      <c r="M21" s="11"/>
    </row>
    <row r="22" spans="1:16" ht="15.5">
      <c r="A22" s="28" t="s">
        <v>64</v>
      </c>
      <c r="B22" s="28" t="s">
        <v>65</v>
      </c>
      <c r="C22" s="29" t="s">
        <v>22</v>
      </c>
      <c r="D22" s="83">
        <v>2699.99</v>
      </c>
      <c r="E22" s="31">
        <f t="shared" si="4"/>
        <v>0</v>
      </c>
      <c r="F22" s="32">
        <f>SUM(G22:M22)</f>
        <v>0</v>
      </c>
      <c r="G22" s="10"/>
      <c r="H22" s="10"/>
      <c r="I22" s="10"/>
      <c r="J22" s="10"/>
      <c r="K22" s="11"/>
      <c r="L22" s="11"/>
      <c r="M22" s="10"/>
    </row>
    <row r="23" spans="1:16" ht="15.5">
      <c r="A23" s="28" t="s">
        <v>128</v>
      </c>
      <c r="B23" s="28" t="s">
        <v>66</v>
      </c>
      <c r="C23" s="29" t="s">
        <v>22</v>
      </c>
      <c r="D23" s="83">
        <v>2699.99</v>
      </c>
      <c r="E23" s="31">
        <f t="shared" si="4"/>
        <v>0</v>
      </c>
      <c r="F23" s="32">
        <f>SUM(G23:M23)</f>
        <v>0</v>
      </c>
      <c r="G23" s="10"/>
      <c r="H23" s="10"/>
      <c r="I23" s="11"/>
      <c r="J23" s="11"/>
      <c r="K23" s="10"/>
      <c r="L23" s="10"/>
      <c r="M23" s="10"/>
    </row>
    <row r="24" spans="1:16" ht="15.5">
      <c r="A24" s="28" t="s">
        <v>129</v>
      </c>
      <c r="B24" s="28" t="s">
        <v>67</v>
      </c>
      <c r="C24" s="29" t="s">
        <v>22</v>
      </c>
      <c r="D24" s="83">
        <v>2699.99</v>
      </c>
      <c r="E24" s="31">
        <f t="shared" si="4"/>
        <v>0</v>
      </c>
      <c r="F24" s="32">
        <f>SUM(G24:M24)</f>
        <v>0</v>
      </c>
      <c r="G24" s="6"/>
      <c r="H24" s="6"/>
      <c r="I24" s="5"/>
      <c r="J24" s="5"/>
      <c r="K24" s="5"/>
      <c r="L24" s="5"/>
      <c r="M24" s="5"/>
    </row>
    <row r="25" spans="1:16" ht="15.5">
      <c r="A25" s="12" t="s">
        <v>4</v>
      </c>
      <c r="B25" s="49" t="s">
        <v>135</v>
      </c>
      <c r="C25" s="13"/>
      <c r="D25" s="86"/>
      <c r="E25" s="13"/>
      <c r="F25" s="13"/>
      <c r="G25" s="20">
        <v>156</v>
      </c>
      <c r="H25" s="20">
        <v>165</v>
      </c>
      <c r="I25" s="20">
        <v>184</v>
      </c>
      <c r="J25" s="20">
        <v>185</v>
      </c>
      <c r="K25" s="20">
        <v>188</v>
      </c>
      <c r="L25" s="20">
        <v>195</v>
      </c>
      <c r="M25" s="20">
        <v>202</v>
      </c>
    </row>
    <row r="26" spans="1:16" ht="15.5">
      <c r="A26" s="29" t="s">
        <v>116</v>
      </c>
      <c r="B26" s="29" t="s">
        <v>6</v>
      </c>
      <c r="C26" s="29" t="s">
        <v>22</v>
      </c>
      <c r="D26" s="83">
        <v>2399.9899999999998</v>
      </c>
      <c r="E26" s="31">
        <f t="shared" ref="E26:E28" si="5">D26*F26</f>
        <v>0</v>
      </c>
      <c r="F26" s="32">
        <f>SUM(G26:L26)</f>
        <v>0</v>
      </c>
      <c r="G26" s="10"/>
      <c r="H26" s="10"/>
      <c r="I26" s="10"/>
      <c r="J26" s="11"/>
      <c r="K26" s="10"/>
      <c r="L26" s="11"/>
      <c r="M26" s="11"/>
    </row>
    <row r="27" spans="1:16" ht="15.5">
      <c r="A27" s="29" t="s">
        <v>23</v>
      </c>
      <c r="B27" s="29" t="s">
        <v>7</v>
      </c>
      <c r="C27" s="29" t="s">
        <v>22</v>
      </c>
      <c r="D27" s="83">
        <v>2349.9899999999998</v>
      </c>
      <c r="E27" s="31">
        <f t="shared" si="5"/>
        <v>0</v>
      </c>
      <c r="F27" s="32">
        <f>SUM(G27:L27)</f>
        <v>0</v>
      </c>
      <c r="G27" s="10"/>
      <c r="H27" s="10"/>
      <c r="I27" s="11"/>
      <c r="J27" s="10"/>
      <c r="K27" s="11"/>
      <c r="L27" s="10"/>
      <c r="M27" s="10"/>
    </row>
    <row r="28" spans="1:16" ht="15.5">
      <c r="A28" s="29" t="s">
        <v>117</v>
      </c>
      <c r="B28" s="29" t="s">
        <v>8</v>
      </c>
      <c r="C28" s="29" t="s">
        <v>22</v>
      </c>
      <c r="D28" s="83">
        <v>2349.9899999999998</v>
      </c>
      <c r="E28" s="31">
        <f t="shared" si="5"/>
        <v>0</v>
      </c>
      <c r="F28" s="32">
        <f>SUM(G28:L28)</f>
        <v>0</v>
      </c>
      <c r="G28" s="15"/>
      <c r="H28" s="6"/>
      <c r="I28" s="5"/>
      <c r="J28" s="5"/>
      <c r="K28" s="5"/>
      <c r="L28" s="5"/>
      <c r="M28" s="5"/>
    </row>
    <row r="29" spans="1:16" ht="15.5">
      <c r="A29" s="25"/>
      <c r="B29" s="48" t="s">
        <v>18</v>
      </c>
      <c r="C29" s="26"/>
      <c r="D29" s="87"/>
      <c r="E29" s="26"/>
      <c r="F29" s="3"/>
      <c r="G29" s="24">
        <v>100</v>
      </c>
      <c r="H29" s="24">
        <v>110</v>
      </c>
      <c r="I29" s="24">
        <v>120</v>
      </c>
      <c r="J29" s="21">
        <v>130</v>
      </c>
      <c r="K29" s="21">
        <v>140</v>
      </c>
      <c r="L29" s="21">
        <v>150</v>
      </c>
      <c r="M29" s="21">
        <v>160</v>
      </c>
    </row>
    <row r="30" spans="1:16" ht="15.5">
      <c r="A30" s="37" t="s">
        <v>120</v>
      </c>
      <c r="B30" s="37" t="s">
        <v>118</v>
      </c>
      <c r="C30" s="37" t="s">
        <v>22</v>
      </c>
      <c r="D30" s="88">
        <v>899.99</v>
      </c>
      <c r="E30" s="38">
        <f t="shared" ref="E30:E40" si="6">D30*F30</f>
        <v>0</v>
      </c>
      <c r="F30" s="39">
        <f>SUM(G30:J30)</f>
        <v>0</v>
      </c>
      <c r="G30" s="11"/>
      <c r="H30" s="11"/>
      <c r="I30" s="11"/>
      <c r="J30" s="11"/>
      <c r="K30" s="11"/>
      <c r="L30" s="11"/>
      <c r="M30" s="10"/>
    </row>
    <row r="31" spans="1:16" ht="15.5">
      <c r="A31" s="34" t="s">
        <v>119</v>
      </c>
      <c r="B31" s="34" t="s">
        <v>73</v>
      </c>
      <c r="C31" s="34" t="s">
        <v>22</v>
      </c>
      <c r="D31" s="89">
        <v>759.99</v>
      </c>
      <c r="E31" s="35">
        <f t="shared" si="6"/>
        <v>0</v>
      </c>
      <c r="F31" s="36">
        <f>SUM(G31:J31)</f>
        <v>0</v>
      </c>
      <c r="G31" s="11"/>
      <c r="H31" s="11"/>
      <c r="I31" s="11"/>
      <c r="J31" s="6"/>
      <c r="K31" s="6"/>
      <c r="L31" s="6"/>
      <c r="M31" s="5"/>
    </row>
    <row r="32" spans="1:16" ht="15.5">
      <c r="A32" s="34" t="s">
        <v>136</v>
      </c>
      <c r="B32" s="34" t="s">
        <v>137</v>
      </c>
      <c r="C32" s="34" t="s">
        <v>22</v>
      </c>
      <c r="D32" s="89">
        <v>799.99</v>
      </c>
      <c r="E32" s="35">
        <f t="shared" ref="E32" si="7">D32*F32</f>
        <v>0</v>
      </c>
      <c r="F32" s="36">
        <f>SUM(G32:J32)</f>
        <v>0</v>
      </c>
      <c r="G32" s="5"/>
      <c r="H32" s="5"/>
      <c r="I32" s="5"/>
      <c r="J32" s="6"/>
      <c r="K32" s="6"/>
      <c r="L32" s="6"/>
      <c r="M32" s="6"/>
    </row>
    <row r="33" spans="1:17">
      <c r="A33" s="25"/>
      <c r="B33" s="26"/>
      <c r="C33" s="26"/>
      <c r="D33" s="87"/>
      <c r="E33" s="26"/>
      <c r="F33" s="3"/>
      <c r="G33" s="24">
        <v>170</v>
      </c>
      <c r="H33" s="20">
        <v>177</v>
      </c>
      <c r="I33" s="20">
        <v>184</v>
      </c>
    </row>
    <row r="34" spans="1:17" ht="15.5">
      <c r="A34" s="40" t="s">
        <v>68</v>
      </c>
      <c r="B34" s="40" t="s">
        <v>69</v>
      </c>
      <c r="C34" s="40" t="s">
        <v>22</v>
      </c>
      <c r="D34" s="90">
        <v>1469.99</v>
      </c>
      <c r="E34" s="41">
        <f t="shared" si="6"/>
        <v>0</v>
      </c>
      <c r="F34" s="42">
        <f>SUM(G34:I34)</f>
        <v>0</v>
      </c>
      <c r="G34" s="11"/>
      <c r="H34" s="11"/>
      <c r="I34" s="11"/>
    </row>
    <row r="35" spans="1:17">
      <c r="A35" s="25"/>
      <c r="B35" s="26"/>
      <c r="C35" s="26"/>
      <c r="D35" s="87"/>
      <c r="E35" s="26"/>
      <c r="F35" s="3"/>
      <c r="G35" s="24">
        <v>122</v>
      </c>
      <c r="H35" s="20">
        <v>129</v>
      </c>
      <c r="I35" s="20">
        <v>135</v>
      </c>
      <c r="J35" s="20">
        <v>136</v>
      </c>
      <c r="K35" s="20">
        <v>142</v>
      </c>
      <c r="L35" s="20">
        <v>143</v>
      </c>
      <c r="M35" s="20">
        <v>149</v>
      </c>
      <c r="N35" s="20">
        <v>150</v>
      </c>
      <c r="O35" s="20">
        <v>156</v>
      </c>
      <c r="P35" s="20">
        <v>163</v>
      </c>
      <c r="Q35" s="20">
        <v>170</v>
      </c>
    </row>
    <row r="36" spans="1:17" ht="15.5">
      <c r="A36" s="37" t="s">
        <v>70</v>
      </c>
      <c r="B36" s="37" t="s">
        <v>19</v>
      </c>
      <c r="C36" s="37" t="s">
        <v>22</v>
      </c>
      <c r="D36" s="88">
        <v>1469.99</v>
      </c>
      <c r="E36" s="38">
        <f t="shared" si="6"/>
        <v>0</v>
      </c>
      <c r="F36" s="39">
        <f>SUM(G36:Q36)</f>
        <v>0</v>
      </c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</row>
    <row r="37" spans="1:17" ht="15.5">
      <c r="A37" s="33" t="s">
        <v>71</v>
      </c>
      <c r="B37" s="33" t="s">
        <v>20</v>
      </c>
      <c r="C37" s="33" t="s">
        <v>22</v>
      </c>
      <c r="D37" s="91">
        <v>1059.99</v>
      </c>
      <c r="E37" s="31">
        <f t="shared" si="6"/>
        <v>0</v>
      </c>
      <c r="F37" s="32">
        <f t="shared" ref="F37:F40" si="8">SUM(G37:Q37)</f>
        <v>0</v>
      </c>
      <c r="G37" s="10"/>
      <c r="H37" s="10"/>
      <c r="I37" s="11"/>
      <c r="J37" s="10"/>
      <c r="K37" s="11"/>
      <c r="L37" s="10"/>
      <c r="M37" s="11"/>
      <c r="N37" s="10"/>
      <c r="O37" s="11"/>
      <c r="P37" s="11"/>
      <c r="Q37" s="11"/>
    </row>
    <row r="38" spans="1:17" ht="15.5">
      <c r="A38" s="33" t="s">
        <v>72</v>
      </c>
      <c r="B38" s="33" t="s">
        <v>21</v>
      </c>
      <c r="C38" s="33" t="s">
        <v>22</v>
      </c>
      <c r="D38" s="91">
        <v>1059.99</v>
      </c>
      <c r="E38" s="31">
        <f t="shared" si="6"/>
        <v>0</v>
      </c>
      <c r="F38" s="32">
        <f t="shared" si="8"/>
        <v>0</v>
      </c>
      <c r="G38" s="11"/>
      <c r="H38" s="11"/>
      <c r="I38" s="10"/>
      <c r="J38" s="11"/>
      <c r="K38" s="10"/>
      <c r="L38" s="11"/>
      <c r="M38" s="10"/>
      <c r="N38" s="11"/>
      <c r="O38" s="10"/>
      <c r="P38" s="10"/>
      <c r="Q38" s="10"/>
    </row>
    <row r="39" spans="1:17" ht="15.5">
      <c r="A39" s="33" t="s">
        <v>74</v>
      </c>
      <c r="B39" s="33" t="s">
        <v>75</v>
      </c>
      <c r="C39" s="33" t="s">
        <v>22</v>
      </c>
      <c r="D39" s="91">
        <v>899.99</v>
      </c>
      <c r="E39" s="31">
        <f t="shared" si="6"/>
        <v>0</v>
      </c>
      <c r="F39" s="32">
        <f t="shared" si="8"/>
        <v>0</v>
      </c>
      <c r="G39" s="10"/>
      <c r="H39" s="10"/>
      <c r="I39" s="11"/>
      <c r="J39" s="10"/>
      <c r="K39" s="11"/>
      <c r="L39" s="10"/>
      <c r="M39" s="10"/>
      <c r="N39" s="10"/>
      <c r="O39" s="10"/>
      <c r="P39" s="10"/>
      <c r="Q39" s="10"/>
    </row>
    <row r="40" spans="1:17" ht="15.5">
      <c r="A40" s="34" t="s">
        <v>76</v>
      </c>
      <c r="B40" s="34" t="s">
        <v>77</v>
      </c>
      <c r="C40" s="34" t="s">
        <v>22</v>
      </c>
      <c r="D40" s="89">
        <v>899.99</v>
      </c>
      <c r="E40" s="35">
        <f t="shared" si="6"/>
        <v>0</v>
      </c>
      <c r="F40" s="36">
        <f t="shared" si="8"/>
        <v>0</v>
      </c>
      <c r="G40" s="15"/>
      <c r="H40" s="6"/>
      <c r="I40" s="5"/>
      <c r="J40" s="5"/>
      <c r="K40" s="5"/>
      <c r="L40" s="5"/>
      <c r="M40" s="5"/>
      <c r="N40" s="5"/>
      <c r="O40" s="5"/>
      <c r="P40" s="5"/>
      <c r="Q40" s="5"/>
    </row>
    <row r="41" spans="1:17" ht="15.5">
      <c r="A41" s="25"/>
      <c r="B41" s="47" t="s">
        <v>9</v>
      </c>
      <c r="C41" s="26"/>
      <c r="D41" s="87"/>
      <c r="E41" s="26"/>
      <c r="F41" s="3"/>
      <c r="G41" s="27" t="s">
        <v>10</v>
      </c>
    </row>
    <row r="42" spans="1:17" ht="15.5">
      <c r="A42" s="43" t="s">
        <v>42</v>
      </c>
      <c r="B42" s="43" t="s">
        <v>11</v>
      </c>
      <c r="C42" s="43" t="s">
        <v>12</v>
      </c>
      <c r="D42" s="92">
        <v>449.99</v>
      </c>
      <c r="E42" s="44">
        <f t="shared" ref="E42:E44" si="9">D42*F42</f>
        <v>0</v>
      </c>
      <c r="F42" s="45">
        <f>SUM(G42)</f>
        <v>0</v>
      </c>
      <c r="G42" s="8"/>
    </row>
    <row r="43" spans="1:17" ht="15.5">
      <c r="A43" s="29" t="s">
        <v>43</v>
      </c>
      <c r="B43" s="29" t="s">
        <v>13</v>
      </c>
      <c r="C43" s="29" t="s">
        <v>12</v>
      </c>
      <c r="D43" s="83">
        <v>799.99</v>
      </c>
      <c r="E43" s="44">
        <f t="shared" si="9"/>
        <v>0</v>
      </c>
      <c r="F43" s="46">
        <f t="shared" ref="F43:F49" si="10">SUM(G43)</f>
        <v>0</v>
      </c>
      <c r="G43" s="8"/>
    </row>
    <row r="44" spans="1:17" ht="15.5">
      <c r="A44" s="29" t="s">
        <v>44</v>
      </c>
      <c r="B44" s="29" t="s">
        <v>14</v>
      </c>
      <c r="C44" s="29" t="s">
        <v>12</v>
      </c>
      <c r="D44" s="83">
        <v>769.99</v>
      </c>
      <c r="E44" s="44">
        <f t="shared" si="9"/>
        <v>0</v>
      </c>
      <c r="F44" s="46">
        <f t="shared" si="10"/>
        <v>0</v>
      </c>
      <c r="G44" s="8"/>
    </row>
    <row r="45" spans="1:17" ht="15.5">
      <c r="A45" s="29" t="s">
        <v>45</v>
      </c>
      <c r="B45" s="29" t="s">
        <v>15</v>
      </c>
      <c r="C45" s="29" t="s">
        <v>12</v>
      </c>
      <c r="D45" s="83">
        <v>569.99</v>
      </c>
      <c r="E45" s="44">
        <f>D45*F45</f>
        <v>0</v>
      </c>
      <c r="F45" s="46">
        <f t="shared" si="10"/>
        <v>0</v>
      </c>
      <c r="G45" s="8"/>
    </row>
    <row r="46" spans="1:17" ht="15.5">
      <c r="A46" s="29" t="s">
        <v>46</v>
      </c>
      <c r="B46" s="29" t="s">
        <v>16</v>
      </c>
      <c r="C46" s="30" t="s">
        <v>12</v>
      </c>
      <c r="D46" s="83">
        <v>249.99</v>
      </c>
      <c r="E46" s="44">
        <f t="shared" ref="E46:E78" si="11">D46*F46</f>
        <v>0</v>
      </c>
      <c r="F46" s="46">
        <f t="shared" si="10"/>
        <v>0</v>
      </c>
      <c r="G46" s="8"/>
    </row>
    <row r="47" spans="1:17" ht="15.5">
      <c r="A47" s="30" t="s">
        <v>47</v>
      </c>
      <c r="B47" s="30" t="s">
        <v>48</v>
      </c>
      <c r="C47" s="30" t="s">
        <v>12</v>
      </c>
      <c r="D47" s="83">
        <v>209.99</v>
      </c>
      <c r="E47" s="56">
        <f t="shared" si="11"/>
        <v>0</v>
      </c>
      <c r="F47" s="46">
        <f t="shared" si="10"/>
        <v>0</v>
      </c>
      <c r="G47" s="8"/>
    </row>
    <row r="48" spans="1:17" ht="15.5">
      <c r="A48" s="30" t="s">
        <v>122</v>
      </c>
      <c r="B48" s="30" t="s">
        <v>121</v>
      </c>
      <c r="C48" s="30" t="s">
        <v>12</v>
      </c>
      <c r="D48" s="83">
        <v>569.99</v>
      </c>
      <c r="E48" s="56">
        <f t="shared" ref="E48" si="12">D48*F48</f>
        <v>0</v>
      </c>
      <c r="F48" s="46">
        <f t="shared" ref="F48" si="13">SUM(G48)</f>
        <v>0</v>
      </c>
      <c r="G48" s="8"/>
    </row>
    <row r="49" spans="1:18" ht="15.5">
      <c r="A49" s="57" t="s">
        <v>159</v>
      </c>
      <c r="B49" s="57" t="s">
        <v>78</v>
      </c>
      <c r="C49" s="57" t="s">
        <v>33</v>
      </c>
      <c r="D49" s="91">
        <v>59.99</v>
      </c>
      <c r="E49" s="56">
        <f t="shared" si="11"/>
        <v>0</v>
      </c>
      <c r="F49" s="46">
        <f t="shared" si="10"/>
        <v>0</v>
      </c>
      <c r="G49" s="8"/>
    </row>
    <row r="50" spans="1:18" ht="15.5">
      <c r="A50" s="57" t="s">
        <v>158</v>
      </c>
      <c r="B50" s="57" t="s">
        <v>157</v>
      </c>
      <c r="C50" s="57" t="s">
        <v>33</v>
      </c>
      <c r="D50" s="91">
        <v>159.99</v>
      </c>
      <c r="E50" s="56">
        <f t="shared" ref="E50" si="14">D50*F50</f>
        <v>0</v>
      </c>
      <c r="F50" s="46">
        <f t="shared" ref="F50" si="15">SUM(G50)</f>
        <v>0</v>
      </c>
      <c r="G50" s="8"/>
    </row>
    <row r="51" spans="1:18" ht="15.5">
      <c r="A51" s="80"/>
      <c r="B51" s="80"/>
      <c r="C51" s="80"/>
      <c r="D51" s="99"/>
      <c r="E51" s="50"/>
      <c r="F51" s="100"/>
      <c r="G51" s="14"/>
    </row>
    <row r="52" spans="1:18" ht="15.5">
      <c r="A52" s="80"/>
      <c r="B52" s="80"/>
      <c r="C52" s="80"/>
      <c r="D52" s="99"/>
      <c r="E52" s="50"/>
      <c r="F52" s="100"/>
      <c r="G52" s="14"/>
    </row>
    <row r="53" spans="1:18" ht="15.5">
      <c r="A53" s="80"/>
      <c r="B53" s="80"/>
      <c r="C53" s="80"/>
      <c r="D53" s="99"/>
      <c r="E53" s="50"/>
      <c r="F53" s="100"/>
      <c r="G53" s="14"/>
    </row>
    <row r="54" spans="1:18" ht="15.5">
      <c r="A54" s="80"/>
      <c r="B54" s="80"/>
      <c r="C54" s="80"/>
      <c r="D54" s="99"/>
      <c r="E54" s="50"/>
      <c r="F54" s="100"/>
      <c r="G54" s="14"/>
    </row>
    <row r="55" spans="1:18" ht="15.5">
      <c r="A55" s="80"/>
      <c r="B55" s="80"/>
      <c r="C55" s="80"/>
      <c r="D55" s="99"/>
      <c r="E55" s="50"/>
      <c r="F55" s="100"/>
      <c r="G55" s="14"/>
    </row>
    <row r="56" spans="1:18" ht="15.5">
      <c r="A56" s="80"/>
      <c r="B56" s="80"/>
      <c r="C56" s="80"/>
      <c r="D56" s="99"/>
      <c r="E56" s="50"/>
      <c r="F56" s="100"/>
      <c r="G56" s="14"/>
    </row>
    <row r="57" spans="1:18" ht="15.5">
      <c r="A57" s="80"/>
      <c r="B57" s="80"/>
      <c r="C57" s="80"/>
      <c r="D57" s="99"/>
      <c r="E57" s="50"/>
      <c r="F57" s="100"/>
      <c r="G57" s="14"/>
    </row>
    <row r="58" spans="1:18" ht="15.5">
      <c r="A58" s="80"/>
      <c r="B58" s="80"/>
      <c r="C58" s="80"/>
      <c r="D58" s="99"/>
      <c r="E58" s="50"/>
      <c r="F58" s="100"/>
      <c r="G58" s="14"/>
    </row>
    <row r="59" spans="1:18">
      <c r="A59" s="113" t="s">
        <v>153</v>
      </c>
      <c r="B59" s="113"/>
      <c r="C59" s="113"/>
      <c r="D59" s="113"/>
      <c r="E59" s="113"/>
      <c r="F59" s="113"/>
      <c r="G59" s="14"/>
    </row>
    <row r="60" spans="1:18">
      <c r="A60" s="113"/>
      <c r="B60" s="113"/>
      <c r="C60" s="113"/>
      <c r="D60" s="113"/>
      <c r="E60" s="113"/>
      <c r="F60" s="113"/>
      <c r="G60" s="14"/>
    </row>
    <row r="61" spans="1:18">
      <c r="A61" s="113"/>
      <c r="B61" s="113"/>
      <c r="C61" s="113"/>
      <c r="D61" s="113"/>
      <c r="E61" s="113"/>
      <c r="F61" s="113"/>
      <c r="G61" s="14"/>
    </row>
    <row r="62" spans="1:18">
      <c r="A62" s="113"/>
      <c r="B62" s="113"/>
      <c r="C62" s="113"/>
      <c r="D62" s="113"/>
      <c r="E62" s="113"/>
      <c r="F62" s="113"/>
      <c r="G62" s="14"/>
    </row>
    <row r="63" spans="1:18" ht="15.5">
      <c r="A63" s="80"/>
      <c r="B63" s="80"/>
      <c r="C63" s="80"/>
      <c r="D63" s="99"/>
      <c r="E63" s="50"/>
      <c r="F63" s="100"/>
      <c r="G63" s="14"/>
    </row>
    <row r="64" spans="1:18" ht="15.5">
      <c r="A64" s="101"/>
      <c r="B64" s="102" t="s">
        <v>49</v>
      </c>
      <c r="C64" s="101"/>
      <c r="D64" s="103"/>
      <c r="E64" s="101"/>
      <c r="F64" s="101"/>
      <c r="G64" s="20" t="s">
        <v>53</v>
      </c>
      <c r="H64" s="20" t="s">
        <v>54</v>
      </c>
      <c r="I64" s="20" t="s">
        <v>55</v>
      </c>
      <c r="J64" s="20" t="s">
        <v>56</v>
      </c>
      <c r="K64" s="20">
        <v>100</v>
      </c>
      <c r="L64" s="20">
        <v>105</v>
      </c>
      <c r="M64" s="20">
        <v>110</v>
      </c>
      <c r="N64" s="20">
        <v>115</v>
      </c>
      <c r="O64" s="20">
        <v>120</v>
      </c>
      <c r="P64" s="20">
        <v>125</v>
      </c>
      <c r="Q64" s="20">
        <v>130</v>
      </c>
      <c r="R64" s="20">
        <v>135</v>
      </c>
    </row>
    <row r="65" spans="1:18" ht="15.5">
      <c r="A65" s="43" t="s">
        <v>50</v>
      </c>
      <c r="B65" s="43" t="s">
        <v>51</v>
      </c>
      <c r="C65" s="43" t="s">
        <v>52</v>
      </c>
      <c r="D65" s="92">
        <v>119.99</v>
      </c>
      <c r="E65" s="44">
        <f t="shared" si="11"/>
        <v>0</v>
      </c>
      <c r="F65" s="45">
        <f>SUM(G65:R65)</f>
        <v>0</v>
      </c>
      <c r="G65" s="10"/>
      <c r="H65" s="10"/>
      <c r="I65" s="10"/>
      <c r="J65" s="10"/>
      <c r="K65" s="10"/>
      <c r="L65" s="10"/>
      <c r="M65" s="6"/>
      <c r="N65" s="6"/>
      <c r="O65" s="6"/>
      <c r="P65" s="6"/>
      <c r="Q65" s="6"/>
      <c r="R65" s="6"/>
    </row>
    <row r="66" spans="1:18" ht="15.5">
      <c r="A66" s="29" t="s">
        <v>57</v>
      </c>
      <c r="B66" s="29" t="s">
        <v>58</v>
      </c>
      <c r="C66" s="52" t="s">
        <v>52</v>
      </c>
      <c r="D66" s="93">
        <v>69.989999999999995</v>
      </c>
      <c r="E66" s="50">
        <f t="shared" si="11"/>
        <v>0</v>
      </c>
      <c r="F66" s="51">
        <f>SUM(G66:X66)</f>
        <v>0</v>
      </c>
      <c r="G66" s="6"/>
      <c r="H66" s="6"/>
      <c r="I66" s="6"/>
      <c r="J66" s="6"/>
      <c r="K66" s="6"/>
      <c r="L66" s="6"/>
    </row>
    <row r="67" spans="1:18" ht="15.5">
      <c r="A67" s="25"/>
      <c r="B67" s="47" t="s">
        <v>107</v>
      </c>
      <c r="C67" s="26"/>
      <c r="D67" s="87"/>
      <c r="E67" s="26"/>
      <c r="F67" s="3"/>
      <c r="G67" s="27" t="s">
        <v>10</v>
      </c>
    </row>
    <row r="68" spans="1:18" ht="15.5">
      <c r="A68" s="58" t="s">
        <v>79</v>
      </c>
      <c r="B68" s="58" t="s">
        <v>80</v>
      </c>
      <c r="C68" s="43" t="s">
        <v>52</v>
      </c>
      <c r="D68" s="92">
        <v>299.99</v>
      </c>
      <c r="E68" s="4">
        <f t="shared" si="11"/>
        <v>0</v>
      </c>
      <c r="F68" s="53">
        <f t="shared" ref="F68:F77" si="16">G68</f>
        <v>0</v>
      </c>
      <c r="G68" s="8"/>
    </row>
    <row r="69" spans="1:18" ht="15.5">
      <c r="A69" s="28" t="s">
        <v>81</v>
      </c>
      <c r="B69" s="28" t="s">
        <v>82</v>
      </c>
      <c r="C69" s="59" t="s">
        <v>52</v>
      </c>
      <c r="D69" s="83">
        <v>119.99</v>
      </c>
      <c r="E69" s="4">
        <f t="shared" si="11"/>
        <v>0</v>
      </c>
      <c r="F69" s="7">
        <f t="shared" si="16"/>
        <v>0</v>
      </c>
      <c r="G69" s="8"/>
    </row>
    <row r="70" spans="1:18" ht="15.5">
      <c r="A70" s="28" t="s">
        <v>83</v>
      </c>
      <c r="B70" s="28" t="s">
        <v>84</v>
      </c>
      <c r="C70" s="29" t="s">
        <v>52</v>
      </c>
      <c r="D70" s="83">
        <v>219.99</v>
      </c>
      <c r="E70" s="4">
        <f t="shared" si="11"/>
        <v>0</v>
      </c>
      <c r="F70" s="7">
        <f t="shared" si="16"/>
        <v>0</v>
      </c>
      <c r="G70" s="8"/>
    </row>
    <row r="71" spans="1:18" ht="15.5">
      <c r="A71" s="28" t="s">
        <v>85</v>
      </c>
      <c r="B71" s="28" t="s">
        <v>86</v>
      </c>
      <c r="C71" s="59" t="s">
        <v>52</v>
      </c>
      <c r="D71" s="83">
        <v>179.99</v>
      </c>
      <c r="E71" s="4">
        <f t="shared" si="11"/>
        <v>0</v>
      </c>
      <c r="F71" s="7">
        <f t="shared" si="16"/>
        <v>0</v>
      </c>
      <c r="G71" s="8"/>
    </row>
    <row r="72" spans="1:18" ht="15.5">
      <c r="A72" s="28" t="s">
        <v>87</v>
      </c>
      <c r="B72" s="28" t="s">
        <v>88</v>
      </c>
      <c r="C72" s="29" t="s">
        <v>52</v>
      </c>
      <c r="D72" s="83">
        <v>529.99</v>
      </c>
      <c r="E72" s="4">
        <f t="shared" si="11"/>
        <v>0</v>
      </c>
      <c r="F72" s="7">
        <f t="shared" si="16"/>
        <v>0</v>
      </c>
      <c r="G72" s="8"/>
    </row>
    <row r="73" spans="1:18" ht="15.5">
      <c r="A73" s="28" t="s">
        <v>89</v>
      </c>
      <c r="B73" s="28" t="s">
        <v>90</v>
      </c>
      <c r="C73" s="59" t="s">
        <v>52</v>
      </c>
      <c r="D73" s="83">
        <v>549.99</v>
      </c>
      <c r="E73" s="4">
        <f t="shared" si="11"/>
        <v>0</v>
      </c>
      <c r="F73" s="7">
        <f t="shared" si="16"/>
        <v>0</v>
      </c>
      <c r="G73" s="8"/>
    </row>
    <row r="74" spans="1:18" ht="15.5">
      <c r="A74" s="28" t="s">
        <v>91</v>
      </c>
      <c r="B74" s="28" t="s">
        <v>92</v>
      </c>
      <c r="C74" s="29" t="s">
        <v>52</v>
      </c>
      <c r="D74" s="83">
        <v>339.99</v>
      </c>
      <c r="E74" s="4">
        <f t="shared" si="11"/>
        <v>0</v>
      </c>
      <c r="F74" s="7">
        <f t="shared" si="16"/>
        <v>0</v>
      </c>
      <c r="G74" s="8"/>
    </row>
    <row r="75" spans="1:18" ht="15.5">
      <c r="A75" s="28" t="s">
        <v>93</v>
      </c>
      <c r="B75" s="28" t="s">
        <v>94</v>
      </c>
      <c r="C75" s="59" t="s">
        <v>52</v>
      </c>
      <c r="D75" s="83">
        <v>199.99</v>
      </c>
      <c r="E75" s="4">
        <f t="shared" si="11"/>
        <v>0</v>
      </c>
      <c r="F75" s="7">
        <f t="shared" si="16"/>
        <v>0</v>
      </c>
      <c r="G75" s="8"/>
    </row>
    <row r="76" spans="1:18" ht="15.5">
      <c r="A76" s="28" t="s">
        <v>95</v>
      </c>
      <c r="B76" s="28" t="s">
        <v>96</v>
      </c>
      <c r="C76" s="29" t="s">
        <v>52</v>
      </c>
      <c r="D76" s="83">
        <v>69.989999999999995</v>
      </c>
      <c r="E76" s="4">
        <f t="shared" si="11"/>
        <v>0</v>
      </c>
      <c r="F76" s="7">
        <f t="shared" si="16"/>
        <v>0</v>
      </c>
      <c r="G76" s="8"/>
    </row>
    <row r="77" spans="1:18" ht="15.5">
      <c r="A77" s="28" t="s">
        <v>97</v>
      </c>
      <c r="B77" s="28" t="s">
        <v>98</v>
      </c>
      <c r="C77" s="59" t="s">
        <v>52</v>
      </c>
      <c r="D77" s="83">
        <v>109.99</v>
      </c>
      <c r="E77" s="4">
        <f t="shared" si="11"/>
        <v>0</v>
      </c>
      <c r="F77" s="7">
        <f t="shared" si="16"/>
        <v>0</v>
      </c>
      <c r="G77" s="8"/>
      <c r="J77" s="71"/>
      <c r="K77" s="71"/>
      <c r="L77" s="71"/>
      <c r="M77" s="71"/>
      <c r="N77" s="63"/>
      <c r="O77" s="63"/>
    </row>
    <row r="78" spans="1:18" ht="15.5">
      <c r="A78" s="60" t="s">
        <v>99</v>
      </c>
      <c r="B78" s="60" t="s">
        <v>100</v>
      </c>
      <c r="C78" s="29" t="s">
        <v>52</v>
      </c>
      <c r="D78" s="93">
        <v>179.99</v>
      </c>
      <c r="E78" s="62">
        <f t="shared" si="11"/>
        <v>0</v>
      </c>
      <c r="F78" s="54">
        <f>G78</f>
        <v>0</v>
      </c>
      <c r="G78" s="9"/>
      <c r="J78" s="63"/>
      <c r="K78" s="63"/>
      <c r="L78" s="63"/>
      <c r="M78" s="63"/>
      <c r="N78" s="63"/>
      <c r="O78" s="63"/>
    </row>
    <row r="79" spans="1:18" ht="15.5">
      <c r="A79" s="61" t="s">
        <v>123</v>
      </c>
      <c r="B79" s="61" t="s">
        <v>124</v>
      </c>
      <c r="C79" s="30" t="s">
        <v>125</v>
      </c>
      <c r="D79" s="83">
        <v>299.99</v>
      </c>
      <c r="E79" s="62">
        <f t="shared" ref="E79" si="17">D79*F79</f>
        <v>0</v>
      </c>
      <c r="F79" s="54">
        <f>G79</f>
        <v>0</v>
      </c>
      <c r="G79" s="8"/>
    </row>
    <row r="80" spans="1:18" ht="15.5">
      <c r="A80" s="25"/>
      <c r="B80" s="47" t="s">
        <v>106</v>
      </c>
      <c r="C80" s="26"/>
      <c r="D80" s="87"/>
      <c r="E80" s="26"/>
      <c r="F80" s="3"/>
      <c r="G80" s="22" t="s">
        <v>130</v>
      </c>
      <c r="H80" s="23" t="s">
        <v>131</v>
      </c>
      <c r="I80" s="23" t="s">
        <v>132</v>
      </c>
      <c r="J80" s="23" t="s">
        <v>133</v>
      </c>
      <c r="K80" s="22" t="s">
        <v>102</v>
      </c>
      <c r="L80" s="23" t="s">
        <v>103</v>
      </c>
      <c r="M80" s="23" t="s">
        <v>104</v>
      </c>
      <c r="N80" s="23" t="s">
        <v>105</v>
      </c>
    </row>
    <row r="81" spans="1:16">
      <c r="A81" s="66" t="s">
        <v>101</v>
      </c>
      <c r="B81" s="66" t="s">
        <v>155</v>
      </c>
      <c r="C81" s="8" t="s">
        <v>33</v>
      </c>
      <c r="D81" s="94">
        <v>399.99</v>
      </c>
      <c r="E81" s="73">
        <f t="shared" ref="E81" si="18">D81*F81</f>
        <v>0</v>
      </c>
      <c r="F81" s="74">
        <f>SUM(K81:N81)</f>
        <v>0</v>
      </c>
      <c r="G81" s="10"/>
      <c r="H81" s="10"/>
      <c r="I81" s="10"/>
      <c r="J81" s="10"/>
      <c r="K81" s="6"/>
      <c r="L81" s="6"/>
      <c r="M81" s="6"/>
      <c r="N81" s="6"/>
    </row>
    <row r="82" spans="1:16">
      <c r="A82" s="66" t="s">
        <v>126</v>
      </c>
      <c r="B82" s="66" t="s">
        <v>154</v>
      </c>
      <c r="C82" s="8" t="s">
        <v>33</v>
      </c>
      <c r="D82" s="94">
        <v>299.99</v>
      </c>
      <c r="E82" s="73">
        <f t="shared" ref="E82:E83" si="19">D82*F82</f>
        <v>0</v>
      </c>
      <c r="F82" s="74">
        <f>SUM(K82:N82)</f>
        <v>0</v>
      </c>
      <c r="G82" s="10"/>
      <c r="H82" s="10"/>
      <c r="I82" s="10"/>
      <c r="J82" s="10"/>
      <c r="K82" s="6"/>
      <c r="L82" s="6"/>
      <c r="M82" s="6"/>
      <c r="N82" s="6"/>
    </row>
    <row r="83" spans="1:16" ht="14.5" thickBot="1">
      <c r="A83" s="66" t="s">
        <v>127</v>
      </c>
      <c r="B83" s="66" t="s">
        <v>156</v>
      </c>
      <c r="C83" s="8" t="s">
        <v>33</v>
      </c>
      <c r="D83" s="94">
        <v>129.99</v>
      </c>
      <c r="E83" s="97">
        <f t="shared" si="19"/>
        <v>0</v>
      </c>
      <c r="F83" s="74">
        <f>SUM(G83:J83)</f>
        <v>0</v>
      </c>
      <c r="G83" s="6"/>
      <c r="H83" s="6"/>
      <c r="I83" s="6"/>
      <c r="J83" s="6"/>
      <c r="K83" s="5"/>
      <c r="L83" s="5"/>
      <c r="M83" s="5"/>
      <c r="N83" s="5"/>
    </row>
    <row r="84" spans="1:16" ht="14.5" thickBot="1">
      <c r="A84" s="64" t="s">
        <v>59</v>
      </c>
      <c r="B84" s="65"/>
      <c r="C84" s="65"/>
      <c r="D84" s="96"/>
      <c r="E84" s="98">
        <f>SUM(E9:E81)</f>
        <v>0</v>
      </c>
      <c r="F84" s="72">
        <f>SUM(F9:F81)</f>
        <v>0</v>
      </c>
    </row>
    <row r="87" spans="1:16" ht="15.5">
      <c r="C87" s="104" t="s">
        <v>140</v>
      </c>
      <c r="H87" s="104"/>
      <c r="I87" s="104"/>
      <c r="J87" s="104"/>
      <c r="K87" s="104"/>
      <c r="L87" s="104"/>
      <c r="M87" s="104"/>
      <c r="N87" s="104"/>
      <c r="O87" s="104"/>
      <c r="P87" s="104"/>
    </row>
    <row r="88" spans="1:16" ht="15.5">
      <c r="C88" s="104" t="s">
        <v>141</v>
      </c>
      <c r="H88" s="104"/>
      <c r="I88" s="104"/>
      <c r="J88" s="104"/>
      <c r="K88" s="104"/>
      <c r="L88" s="104"/>
      <c r="M88" s="104"/>
      <c r="N88" s="104"/>
      <c r="O88" s="104"/>
      <c r="P88" s="104"/>
    </row>
    <row r="89" spans="1:16" ht="15.5">
      <c r="C89" s="104" t="s">
        <v>142</v>
      </c>
      <c r="H89" s="104"/>
      <c r="I89" s="104"/>
      <c r="J89" s="104"/>
      <c r="K89" s="104"/>
      <c r="L89" s="104"/>
      <c r="M89" s="104"/>
      <c r="N89" s="104"/>
      <c r="O89" s="104"/>
      <c r="P89" s="104"/>
    </row>
    <row r="90" spans="1:16" ht="15.5">
      <c r="C90" s="106" t="s">
        <v>144</v>
      </c>
      <c r="G90" s="104" t="s">
        <v>181</v>
      </c>
      <c r="H90" s="104"/>
      <c r="I90" s="104"/>
      <c r="J90" s="104"/>
      <c r="K90" s="104"/>
      <c r="L90" s="104"/>
      <c r="M90" s="104"/>
      <c r="N90" s="104"/>
      <c r="O90" s="104"/>
      <c r="P90" s="104"/>
    </row>
    <row r="91" spans="1:16" ht="15.5">
      <c r="C91" s="104" t="s">
        <v>145</v>
      </c>
      <c r="D91" s="107" t="s">
        <v>146</v>
      </c>
      <c r="G91" s="105" t="s">
        <v>143</v>
      </c>
      <c r="H91" s="104"/>
      <c r="I91" s="104"/>
      <c r="J91" s="104"/>
      <c r="K91" s="104"/>
      <c r="L91" s="104"/>
      <c r="M91" s="104"/>
      <c r="N91" s="104"/>
      <c r="O91" s="104"/>
      <c r="P91" s="104"/>
    </row>
    <row r="92" spans="1:16" ht="15.5">
      <c r="C92" s="104" t="s">
        <v>147</v>
      </c>
      <c r="D92" s="107" t="s">
        <v>151</v>
      </c>
      <c r="G92" s="104"/>
      <c r="H92" s="104"/>
      <c r="I92" s="104"/>
      <c r="J92" s="104"/>
      <c r="K92" s="104"/>
      <c r="L92" s="104"/>
      <c r="M92" s="104"/>
      <c r="N92" s="104"/>
      <c r="O92" s="104"/>
      <c r="P92" s="104"/>
    </row>
    <row r="93" spans="1:16" ht="15.5">
      <c r="C93" s="104" t="s">
        <v>148</v>
      </c>
      <c r="D93" s="107" t="s">
        <v>152</v>
      </c>
      <c r="G93" s="104" t="s">
        <v>176</v>
      </c>
      <c r="H93" s="104"/>
      <c r="I93" s="104"/>
      <c r="J93" s="104"/>
      <c r="K93" s="104"/>
      <c r="L93" s="104"/>
      <c r="M93" s="104"/>
      <c r="N93" s="104"/>
      <c r="O93" s="104"/>
      <c r="P93" s="104"/>
    </row>
    <row r="94" spans="1:16" ht="15.5">
      <c r="C94" s="104" t="s">
        <v>149</v>
      </c>
      <c r="D94" s="107" t="s">
        <v>150</v>
      </c>
    </row>
  </sheetData>
  <mergeCells count="2">
    <mergeCell ref="A2:F5"/>
    <mergeCell ref="A59:F62"/>
  </mergeCells>
  <conditionalFormatting sqref="G7:W7 G11:W11 G13:AA13">
    <cfRule type="cellIs" dxfId="6" priority="13" stopIfTrue="1" operator="equal">
      <formula>0</formula>
    </cfRule>
  </conditionalFormatting>
  <conditionalFormatting sqref="G20:M20 G25:L25">
    <cfRule type="cellIs" dxfId="5" priority="6" stopIfTrue="1" operator="equal">
      <formula>0</formula>
    </cfRule>
  </conditionalFormatting>
  <conditionalFormatting sqref="G33:I33 G35:Q35 G29:L29">
    <cfRule type="cellIs" dxfId="4" priority="5" stopIfTrue="1" operator="equal">
      <formula>0</formula>
    </cfRule>
  </conditionalFormatting>
  <conditionalFormatting sqref="K80:N80 G64:R64">
    <cfRule type="cellIs" dxfId="3" priority="4" stopIfTrue="1" operator="equal">
      <formula>0</formula>
    </cfRule>
  </conditionalFormatting>
  <conditionalFormatting sqref="M25">
    <cfRule type="cellIs" dxfId="2" priority="3" stopIfTrue="1" operator="equal">
      <formula>0</formula>
    </cfRule>
  </conditionalFormatting>
  <conditionalFormatting sqref="G80:J80">
    <cfRule type="cellIs" dxfId="1" priority="2" stopIfTrue="1" operator="equal">
      <formula>0</formula>
    </cfRule>
  </conditionalFormatting>
  <conditionalFormatting sqref="M29">
    <cfRule type="cellIs" dxfId="0" priority="1" stopIfTrue="1" operator="equal">
      <formula>0</formula>
    </cfRule>
  </conditionalFormatting>
  <hyperlinks>
    <hyperlink ref="G91" r:id="rId1"/>
  </hyperlinks>
  <pageMargins left="0.7" right="0.7" top="0.75" bottom="0.75" header="0.3" footer="0.3"/>
  <pageSetup paperSize="9" scale="56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workbookViewId="0">
      <selection activeCell="A17" sqref="A17"/>
    </sheetView>
  </sheetViews>
  <sheetFormatPr defaultRowHeight="14"/>
  <cols>
    <col min="1" max="1" width="37.4140625" bestFit="1" customWidth="1"/>
  </cols>
  <sheetData>
    <row r="2" spans="1:1">
      <c r="A2" s="108" t="s">
        <v>169</v>
      </c>
    </row>
    <row r="3" spans="1:1">
      <c r="A3" s="109" t="s">
        <v>170</v>
      </c>
    </row>
    <row r="4" spans="1:1">
      <c r="A4" s="109" t="s">
        <v>171</v>
      </c>
    </row>
    <row r="5" spans="1:1">
      <c r="A5" s="109" t="s">
        <v>180</v>
      </c>
    </row>
    <row r="6" spans="1:1">
      <c r="A6" s="110" t="s">
        <v>177</v>
      </c>
    </row>
    <row r="7" spans="1:1">
      <c r="A7" s="110"/>
    </row>
    <row r="8" spans="1:1">
      <c r="A8" s="108" t="s">
        <v>160</v>
      </c>
    </row>
    <row r="9" spans="1:1">
      <c r="A9" s="109" t="s">
        <v>161</v>
      </c>
    </row>
    <row r="10" spans="1:1">
      <c r="A10" s="109" t="s">
        <v>162</v>
      </c>
    </row>
    <row r="11" spans="1:1">
      <c r="A11" s="109" t="s">
        <v>178</v>
      </c>
    </row>
    <row r="12" spans="1:1">
      <c r="A12" s="110" t="s">
        <v>163</v>
      </c>
    </row>
    <row r="14" spans="1:1">
      <c r="A14" s="108" t="s">
        <v>172</v>
      </c>
    </row>
    <row r="15" spans="1:1">
      <c r="A15" s="109" t="s">
        <v>173</v>
      </c>
    </row>
    <row r="16" spans="1:1">
      <c r="A16" s="109" t="s">
        <v>174</v>
      </c>
    </row>
    <row r="17" spans="1:1">
      <c r="A17" s="109" t="s">
        <v>179</v>
      </c>
    </row>
    <row r="18" spans="1:1">
      <c r="A18" s="110" t="s">
        <v>175</v>
      </c>
    </row>
    <row r="19" spans="1:1">
      <c r="A19" s="110"/>
    </row>
    <row r="20" spans="1:1">
      <c r="A20" s="108" t="s">
        <v>164</v>
      </c>
    </row>
    <row r="21" spans="1:1">
      <c r="A21" s="109" t="s">
        <v>165</v>
      </c>
    </row>
    <row r="22" spans="1:1">
      <c r="A22" s="109" t="s">
        <v>166</v>
      </c>
    </row>
    <row r="23" spans="1:1">
      <c r="A23" s="109" t="s">
        <v>167</v>
      </c>
    </row>
    <row r="24" spans="1:1">
      <c r="A24" s="110" t="s">
        <v>168</v>
      </c>
    </row>
  </sheetData>
  <hyperlinks>
    <hyperlink ref="A12" r:id="rId1" display="mailto:zakopianska@windsport.pl"/>
    <hyperlink ref="A24" r:id="rId2" display="mailto:serwis@superserwisntn.pl"/>
    <hyperlink ref="A18" r:id="rId3" display="mailto:muszak@muszakski.com.pl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Nordica Race</vt:lpstr>
      <vt:lpstr>adresy dealerów Race 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T.Rex</dc:creator>
  <cp:lastModifiedBy>Mikołaj</cp:lastModifiedBy>
  <cp:lastPrinted>2017-03-16T10:34:00Z</cp:lastPrinted>
  <dcterms:created xsi:type="dcterms:W3CDTF">2016-01-04T08:17:49Z</dcterms:created>
  <dcterms:modified xsi:type="dcterms:W3CDTF">2017-03-24T12:40:09Z</dcterms:modified>
</cp:coreProperties>
</file>